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C:\Users\carlos.patino\Documents\01 Prensa Unicolmayor\01 Enero 2025\"/>
    </mc:Choice>
  </mc:AlternateContent>
  <xr:revisionPtr revIDLastSave="0" documentId="8_{CC460232-815A-4F69-91BF-58382D256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a Créditos Programa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C18" i="1"/>
  <c r="E18" i="1"/>
  <c r="F18" i="1"/>
  <c r="G18" i="1"/>
  <c r="H18" i="1"/>
  <c r="I18" i="1"/>
  <c r="B18" i="1"/>
  <c r="D7" i="1" l="1"/>
  <c r="D8" i="1"/>
  <c r="D9" i="1"/>
  <c r="D10" i="1"/>
  <c r="D11" i="1"/>
  <c r="D12" i="1"/>
  <c r="D13" i="1"/>
  <c r="D14" i="1"/>
  <c r="D15" i="1"/>
  <c r="D16" i="1"/>
  <c r="D17" i="1"/>
  <c r="D18" i="1" l="1"/>
</calcChain>
</file>

<file path=xl/sharedStrings.xml><?xml version="1.0" encoding="utf-8"?>
<sst xmlns="http://schemas.openxmlformats.org/spreadsheetml/2006/main" count="38" uniqueCount="27">
  <si>
    <t>Período Académico</t>
  </si>
  <si>
    <t>Nombre de la actividad académica: curso</t>
  </si>
  <si>
    <t>Número Créditos</t>
  </si>
  <si>
    <t>Porcentaje sobre el total de créditos del Programa</t>
  </si>
  <si>
    <t>Tipo de crédito (Obligatorio / Electivo / Optativo)</t>
  </si>
  <si>
    <t>Número de horas teóricas</t>
  </si>
  <si>
    <t>Número de horas teórico – prácticas</t>
  </si>
  <si>
    <t>Número de horas prácticas</t>
  </si>
  <si>
    <t>Número de horas de trabajo independiente</t>
  </si>
  <si>
    <t>Optativo</t>
  </si>
  <si>
    <t>Total</t>
  </si>
  <si>
    <t>Electivo</t>
  </si>
  <si>
    <t>Obligatorio</t>
  </si>
  <si>
    <t>OFICINA DE ASEGURAMIENTO DE LA CALIDAD</t>
  </si>
  <si>
    <t>Teoría organizacional y habilidades gerenciales</t>
  </si>
  <si>
    <t>Modelos y sistemas de gestión de calidad</t>
  </si>
  <si>
    <t xml:space="preserve">Sistema Obligatorio de Garantía de la Calidad en salud </t>
  </si>
  <si>
    <t xml:space="preserve">Gerencia estrategica </t>
  </si>
  <si>
    <t xml:space="preserve">Gestión de datos </t>
  </si>
  <si>
    <t>Gestión financiera</t>
  </si>
  <si>
    <t>Opción de grado</t>
  </si>
  <si>
    <t>Sistema de información para la calidad</t>
  </si>
  <si>
    <t>Auditoría de la calidad</t>
  </si>
  <si>
    <t>Buenas prácticas en la atención humanizada y segura</t>
  </si>
  <si>
    <t>Electiva</t>
  </si>
  <si>
    <t>Columna1</t>
  </si>
  <si>
    <t>Tabla Creditos Academicos Programa Especializaciòn en gerencia de la Calidad y Auditoria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</si>
</sst>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1"/>
      <color rgb="FFFFFFFF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3" fillId="3" borderId="2" xfId="0" applyFont="1" applyFill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4" fillId="5" borderId="2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5" borderId="4" xfId="0" applyFont="1" applyFill="1" applyBorder="1" applyAlignment="1">
      <alignment vertical="center"/>
    </xf>
    <xf numFmtId="0" fontId="5" fillId="5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9" fontId="0" fillId="4" borderId="8" xfId="0" applyNumberFormat="1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0" fillId="4" borderId="11" xfId="0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26">
    <dxf>
      <fill>
        <patternFill patternType="solid">
          <fgColor indexed="64"/>
          <bgColor theme="8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3" formatCode="0%"/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outline="0">
        <left style="thin">
          <color indexed="64"/>
        </left>
      </border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8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outline="0">
        <right style="thin">
          <color indexed="64"/>
        </right>
      </border>
    </dxf>
    <dxf>
      <border>
        <top style="medium">
          <color indexed="64"/>
        </top>
      </border>
    </dxf>
    <dxf>
      <fill>
        <patternFill patternType="solid">
          <fgColor indexed="64"/>
          <bgColor theme="8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top style="medium">
          <color rgb="FF4472C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minor"/>
      </font>
      <fill>
        <patternFill patternType="solid">
          <fgColor indexed="64"/>
          <bgColor rgb="FF4472C4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800100</xdr:colOff>
      <xdr:row>2</xdr:row>
      <xdr:rowOff>95249</xdr:rowOff>
    </xdr:from>
    <xdr:to>
      <xdr:col>1</xdr:col>
      <xdr:colOff>1790700</xdr:colOff>
      <xdr:row>2</xdr:row>
      <xdr:rowOff>866775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485774"/>
          <a:ext cx="2009775" cy="77152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6:J18" totalsRowCount="1" headerRowDxfId="25" dataDxfId="23" totalsRowDxfId="21" headerRowBorderDxfId="24" tableBorderDxfId="22" totalsRowBorderDxfId="20">
  <autoFilter ref="A6:J17" xr:uid="{00000000-0009-0000-0100-000001000000}"/>
  <tableColumns count="10">
    <tableColumn id="1" xr3:uid="{00000000-0010-0000-0000-000001000000}" name="Período Académico" totalsRowLabel="Total" dataDxfId="19" totalsRowDxfId="18"/>
    <tableColumn id="2" xr3:uid="{00000000-0010-0000-0000-000002000000}" name="Nombre de la actividad académica: curso" totalsRowFunction="sum" dataDxfId="17" totalsRowDxfId="16"/>
    <tableColumn id="3" xr3:uid="{00000000-0010-0000-0000-000003000000}" name="Número Créditos" totalsRowFunction="sum" dataDxfId="15" totalsRowDxfId="14"/>
    <tableColumn id="4" xr3:uid="{00000000-0010-0000-0000-000004000000}" name="Porcentaje sobre el total de créditos del Programa" totalsRowFunction="sum" dataDxfId="13" totalsRowDxfId="12" dataCellStyle="Porcentaje">
      <calculatedColumnFormula>+Tabla1[[#This Row],[Número Créditos]]/Tabla1[[#Totals],[Número Créditos]]</calculatedColumnFormula>
    </tableColumn>
    <tableColumn id="5" xr3:uid="{00000000-0010-0000-0000-000005000000}" name="Tipo de crédito (Obligatorio / Electivo / Optativo)" totalsRowFunction="sum" dataDxfId="11" totalsRowDxfId="10"/>
    <tableColumn id="6" xr3:uid="{00000000-0010-0000-0000-000006000000}" name="Número de horas teóricas" totalsRowFunction="sum" dataDxfId="9" totalsRowDxfId="8"/>
    <tableColumn id="7" xr3:uid="{00000000-0010-0000-0000-000007000000}" name="Número de horas teórico – prácticas" totalsRowFunction="sum" dataDxfId="7" totalsRowDxfId="6"/>
    <tableColumn id="8" xr3:uid="{00000000-0010-0000-0000-000008000000}" name="Número de horas prácticas" totalsRowFunction="sum" dataDxfId="5" totalsRowDxfId="4"/>
    <tableColumn id="9" xr3:uid="{00000000-0010-0000-0000-000009000000}" name="Número de horas de trabajo independiente" totalsRowFunction="sum" dataDxfId="3" totalsRowDxfId="2"/>
    <tableColumn id="10" xr3:uid="{7D184D4E-E294-49D5-A4A5-C9DCD1DECF58}" name="Columna1" dataDxfId="1" totalsRowDxfId="0">
      <calculatedColumnFormula>24/18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18"/>
  <sheetViews>
    <sheetView showGridLines="0" tabSelected="1" workbookViewId="0">
      <selection activeCell="C4" sqref="C4"/>
    </sheetView>
  </sheetViews>
  <sheetFormatPr baseColWidth="10" defaultColWidth="11.42578125" defaultRowHeight="15" x14ac:dyDescent="0.25"/>
  <cols>
    <col min="1" max="1" width="15.28515625" bestFit="1" customWidth="1"/>
    <col min="2" max="2" width="45.7109375" bestFit="1" customWidth="1"/>
    <col min="3" max="3" width="14.42578125" customWidth="1"/>
    <col min="4" max="4" width="19.85546875" customWidth="1"/>
    <col min="5" max="5" width="20.28515625" customWidth="1"/>
    <col min="6" max="6" width="20" customWidth="1"/>
    <col min="7" max="7" width="15.42578125" customWidth="1"/>
    <col min="8" max="8" width="12.28515625" customWidth="1"/>
    <col min="9" max="9" width="21.85546875" customWidth="1"/>
  </cols>
  <sheetData>
    <row r="2" spans="1:22" ht="15.75" thickBot="1" x14ac:dyDescent="0.3"/>
    <row r="3" spans="1:22" ht="74.25" customHeight="1" thickBot="1" x14ac:dyDescent="0.3">
      <c r="A3" s="9"/>
      <c r="B3" s="4"/>
      <c r="C3" s="5" t="s">
        <v>13</v>
      </c>
      <c r="D3" s="4"/>
      <c r="E3" s="4"/>
      <c r="F3" s="4"/>
      <c r="G3" s="4"/>
      <c r="H3" s="4"/>
      <c r="I3" s="6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30" customHeight="1" thickBot="1" x14ac:dyDescent="0.3">
      <c r="A4" s="3"/>
      <c r="B4" s="3"/>
      <c r="C4" s="10" t="s">
        <v>26</v>
      </c>
      <c r="D4" s="4"/>
      <c r="E4" s="4"/>
      <c r="F4" s="4"/>
      <c r="G4" s="4"/>
      <c r="H4" s="4"/>
      <c r="I4" s="6"/>
      <c r="J4" s="7"/>
      <c r="K4" s="7"/>
    </row>
    <row r="5" spans="1:22" ht="15.75" thickBot="1" x14ac:dyDescent="0.3"/>
    <row r="6" spans="1:22" ht="57.75" customHeight="1" thickBot="1" x14ac:dyDescent="0.3">
      <c r="A6" s="13" t="s">
        <v>0</v>
      </c>
      <c r="B6" s="14" t="s">
        <v>1</v>
      </c>
      <c r="C6" s="14" t="s">
        <v>2</v>
      </c>
      <c r="D6" s="14" t="s">
        <v>3</v>
      </c>
      <c r="E6" s="14" t="s">
        <v>4</v>
      </c>
      <c r="F6" s="14" t="s">
        <v>5</v>
      </c>
      <c r="G6" s="14" t="s">
        <v>6</v>
      </c>
      <c r="H6" s="14" t="s">
        <v>7</v>
      </c>
      <c r="I6" s="15" t="s">
        <v>8</v>
      </c>
      <c r="J6" s="23" t="s">
        <v>25</v>
      </c>
    </row>
    <row r="7" spans="1:22" x14ac:dyDescent="0.25">
      <c r="A7" s="11">
        <v>1</v>
      </c>
      <c r="B7" s="20" t="s">
        <v>14</v>
      </c>
      <c r="C7" s="11">
        <v>2</v>
      </c>
      <c r="D7" s="12">
        <f>+Tabla1[[#This Row],[Número Créditos]]/Tabla1[[#Totals],[Número Créditos]]</f>
        <v>7.6923076923076927E-2</v>
      </c>
      <c r="E7" s="11" t="s">
        <v>12</v>
      </c>
      <c r="F7" s="11">
        <v>24</v>
      </c>
      <c r="G7" s="11">
        <v>0</v>
      </c>
      <c r="H7" s="11">
        <v>0</v>
      </c>
      <c r="I7" s="1">
        <v>72</v>
      </c>
      <c r="J7" s="22">
        <f t="shared" ref="J7:J17" si="0">24/18</f>
        <v>1.3333333333333333</v>
      </c>
    </row>
    <row r="8" spans="1:22" x14ac:dyDescent="0.25">
      <c r="A8" s="1">
        <v>1</v>
      </c>
      <c r="B8" s="21" t="s">
        <v>15</v>
      </c>
      <c r="C8" s="1">
        <v>2</v>
      </c>
      <c r="D8" s="2">
        <f>+Tabla1[[#This Row],[Número Créditos]]/Tabla1[[#Totals],[Número Créditos]]</f>
        <v>7.6923076923076927E-2</v>
      </c>
      <c r="E8" s="1" t="s">
        <v>12</v>
      </c>
      <c r="F8" s="11">
        <v>24</v>
      </c>
      <c r="G8" s="1">
        <v>0</v>
      </c>
      <c r="H8" s="1">
        <v>0</v>
      </c>
      <c r="I8" s="1">
        <v>72</v>
      </c>
      <c r="J8" s="22">
        <f t="shared" si="0"/>
        <v>1.3333333333333333</v>
      </c>
    </row>
    <row r="9" spans="1:22" x14ac:dyDescent="0.25">
      <c r="A9" s="1">
        <v>1</v>
      </c>
      <c r="B9" s="21" t="s">
        <v>16</v>
      </c>
      <c r="C9" s="1">
        <v>3</v>
      </c>
      <c r="D9" s="2">
        <f>+Tabla1[[#This Row],[Número Créditos]]/Tabla1[[#Totals],[Número Créditos]]</f>
        <v>0.11538461538461539</v>
      </c>
      <c r="E9" s="1" t="s">
        <v>12</v>
      </c>
      <c r="F9" s="1">
        <v>36</v>
      </c>
      <c r="G9" s="1">
        <v>0</v>
      </c>
      <c r="H9" s="1">
        <v>0</v>
      </c>
      <c r="I9" s="1">
        <v>108</v>
      </c>
      <c r="J9" s="22">
        <f t="shared" si="0"/>
        <v>1.3333333333333333</v>
      </c>
    </row>
    <row r="10" spans="1:22" x14ac:dyDescent="0.25">
      <c r="A10" s="1">
        <v>1</v>
      </c>
      <c r="B10" s="21" t="s">
        <v>17</v>
      </c>
      <c r="C10" s="1">
        <v>2</v>
      </c>
      <c r="D10" s="2">
        <f>+Tabla1[[#This Row],[Número Créditos]]/Tabla1[[#Totals],[Número Créditos]]</f>
        <v>7.6923076923076927E-2</v>
      </c>
      <c r="E10" s="1" t="s">
        <v>12</v>
      </c>
      <c r="F10" s="11">
        <v>24</v>
      </c>
      <c r="G10" s="1">
        <v>0</v>
      </c>
      <c r="H10" s="1">
        <v>0</v>
      </c>
      <c r="I10" s="1">
        <v>72</v>
      </c>
      <c r="J10" s="22">
        <f t="shared" si="0"/>
        <v>1.3333333333333333</v>
      </c>
    </row>
    <row r="11" spans="1:22" x14ac:dyDescent="0.25">
      <c r="A11" s="1">
        <v>1</v>
      </c>
      <c r="B11" s="21" t="s">
        <v>18</v>
      </c>
      <c r="C11" s="1">
        <v>3</v>
      </c>
      <c r="D11" s="2">
        <f>+Tabla1[[#This Row],[Número Créditos]]/Tabla1[[#Totals],[Número Créditos]]</f>
        <v>0.11538461538461539</v>
      </c>
      <c r="E11" s="1" t="s">
        <v>12</v>
      </c>
      <c r="F11" s="1">
        <v>36</v>
      </c>
      <c r="G11" s="1">
        <v>0</v>
      </c>
      <c r="H11" s="1">
        <v>0</v>
      </c>
      <c r="I11" s="1">
        <v>108</v>
      </c>
      <c r="J11" s="22">
        <f t="shared" si="0"/>
        <v>1.3333333333333333</v>
      </c>
    </row>
    <row r="12" spans="1:22" x14ac:dyDescent="0.25">
      <c r="A12" s="1">
        <v>1</v>
      </c>
      <c r="B12" s="21" t="s">
        <v>19</v>
      </c>
      <c r="C12" s="1">
        <v>2</v>
      </c>
      <c r="D12" s="2">
        <f>+Tabla1[[#This Row],[Número Créditos]]/Tabla1[[#Totals],[Número Créditos]]</f>
        <v>7.6923076923076927E-2</v>
      </c>
      <c r="E12" s="1" t="s">
        <v>12</v>
      </c>
      <c r="F12" s="11">
        <v>24</v>
      </c>
      <c r="G12" s="1">
        <v>0</v>
      </c>
      <c r="H12" s="1">
        <v>0</v>
      </c>
      <c r="I12" s="1">
        <v>72</v>
      </c>
      <c r="J12" s="22">
        <f t="shared" si="0"/>
        <v>1.3333333333333333</v>
      </c>
    </row>
    <row r="13" spans="1:22" x14ac:dyDescent="0.25">
      <c r="A13" s="1">
        <v>2</v>
      </c>
      <c r="B13" s="21" t="s">
        <v>20</v>
      </c>
      <c r="C13" s="1">
        <v>2</v>
      </c>
      <c r="D13" s="2">
        <f>+Tabla1[[#This Row],[Número Créditos]]/Tabla1[[#Totals],[Número Créditos]]</f>
        <v>7.6923076923076927E-2</v>
      </c>
      <c r="E13" s="1" t="s">
        <v>9</v>
      </c>
      <c r="F13" s="11">
        <v>24</v>
      </c>
      <c r="G13" s="1">
        <v>0</v>
      </c>
      <c r="H13" s="1">
        <v>0</v>
      </c>
      <c r="I13" s="1">
        <v>72</v>
      </c>
      <c r="J13" s="22">
        <f t="shared" si="0"/>
        <v>1.3333333333333333</v>
      </c>
    </row>
    <row r="14" spans="1:22" x14ac:dyDescent="0.25">
      <c r="A14" s="1">
        <v>2</v>
      </c>
      <c r="B14" s="21" t="s">
        <v>21</v>
      </c>
      <c r="C14" s="1">
        <v>3</v>
      </c>
      <c r="D14" s="2">
        <f>+Tabla1[[#This Row],[Número Créditos]]/Tabla1[[#Totals],[Número Créditos]]</f>
        <v>0.11538461538461539</v>
      </c>
      <c r="E14" s="1" t="s">
        <v>12</v>
      </c>
      <c r="F14" s="1">
        <v>36</v>
      </c>
      <c r="G14" s="1">
        <v>0</v>
      </c>
      <c r="H14" s="1">
        <v>0</v>
      </c>
      <c r="I14" s="1">
        <v>108</v>
      </c>
      <c r="J14" s="22">
        <f t="shared" si="0"/>
        <v>1.3333333333333333</v>
      </c>
    </row>
    <row r="15" spans="1:22" x14ac:dyDescent="0.25">
      <c r="A15" s="1">
        <v>2</v>
      </c>
      <c r="B15" s="21" t="s">
        <v>22</v>
      </c>
      <c r="C15" s="1">
        <v>3</v>
      </c>
      <c r="D15" s="2">
        <f>+Tabla1[[#This Row],[Número Créditos]]/Tabla1[[#Totals],[Número Créditos]]</f>
        <v>0.11538461538461539</v>
      </c>
      <c r="E15" s="1" t="s">
        <v>12</v>
      </c>
      <c r="F15" s="1">
        <v>36</v>
      </c>
      <c r="G15" s="1">
        <v>0</v>
      </c>
      <c r="H15" s="1">
        <v>0</v>
      </c>
      <c r="I15" s="1">
        <v>108</v>
      </c>
      <c r="J15" s="22">
        <f t="shared" si="0"/>
        <v>1.3333333333333333</v>
      </c>
    </row>
    <row r="16" spans="1:22" x14ac:dyDescent="0.25">
      <c r="A16" s="1">
        <v>2</v>
      </c>
      <c r="B16" s="21" t="s">
        <v>23</v>
      </c>
      <c r="C16" s="1">
        <v>2</v>
      </c>
      <c r="D16" s="2">
        <f>+Tabla1[[#This Row],[Número Créditos]]/Tabla1[[#Totals],[Número Créditos]]</f>
        <v>7.6923076923076927E-2</v>
      </c>
      <c r="E16" s="1" t="s">
        <v>12</v>
      </c>
      <c r="F16" s="11">
        <v>24</v>
      </c>
      <c r="G16" s="1">
        <v>0</v>
      </c>
      <c r="H16" s="1">
        <v>0</v>
      </c>
      <c r="I16" s="1">
        <v>72</v>
      </c>
      <c r="J16" s="22">
        <f t="shared" si="0"/>
        <v>1.3333333333333333</v>
      </c>
    </row>
    <row r="17" spans="1:10" ht="15.75" thickBot="1" x14ac:dyDescent="0.3">
      <c r="A17" s="1">
        <v>2</v>
      </c>
      <c r="B17" s="21" t="s">
        <v>24</v>
      </c>
      <c r="C17" s="1">
        <v>2</v>
      </c>
      <c r="D17" s="2">
        <f>+Tabla1[[#This Row],[Número Créditos]]/Tabla1[[#Totals],[Número Créditos]]</f>
        <v>7.6923076923076927E-2</v>
      </c>
      <c r="E17" s="1" t="s">
        <v>11</v>
      </c>
      <c r="F17" s="11">
        <v>24</v>
      </c>
      <c r="G17" s="1">
        <v>0</v>
      </c>
      <c r="H17" s="1">
        <v>0</v>
      </c>
      <c r="I17" s="1">
        <v>72</v>
      </c>
      <c r="J17" s="22">
        <f t="shared" si="0"/>
        <v>1.3333333333333333</v>
      </c>
    </row>
    <row r="18" spans="1:10" s="8" customFormat="1" ht="40.5" customHeight="1" thickBot="1" x14ac:dyDescent="0.3">
      <c r="A18" s="16" t="s">
        <v>10</v>
      </c>
      <c r="B18" s="17">
        <f>SUBTOTAL(109,Tabla1[Nombre de la actividad académica: curso])</f>
        <v>0</v>
      </c>
      <c r="C18" s="17">
        <f>SUBTOTAL(109,Tabla1[Número Créditos])</f>
        <v>26</v>
      </c>
      <c r="D18" s="18">
        <f>SUBTOTAL(109,Tabla1[Porcentaje sobre el total de créditos del Programa])</f>
        <v>1</v>
      </c>
      <c r="E18" s="17">
        <f>SUBTOTAL(109,Tabla1[Tipo de crédito (Obligatorio / Electivo / Optativo)])</f>
        <v>0</v>
      </c>
      <c r="F18" s="17">
        <f>SUBTOTAL(109,Tabla1[Número de horas teóricas])</f>
        <v>312</v>
      </c>
      <c r="G18" s="17">
        <f>SUBTOTAL(109,Tabla1[Número de horas teórico – prácticas])</f>
        <v>0</v>
      </c>
      <c r="H18" s="17">
        <f>SUBTOTAL(109,Tabla1[Número de horas prácticas])</f>
        <v>0</v>
      </c>
      <c r="I18" s="19">
        <f>SUBTOTAL(109,Tabla1[Número de horas de trabajo independiente])</f>
        <v>936</v>
      </c>
      <c r="J18" s="24"/>
    </row>
  </sheetData>
  <pageMargins left="0.7" right="0.7" top="0.75" bottom="0.75" header="0.3" footer="0.3"/>
  <drawing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Hoja2!$A$2:$A$4</xm:f>
          </x14:formula1>
          <xm:sqref>E7:E17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4"/>
  <sheetViews>
    <sheetView workbookViewId="0">
      <selection activeCell="B8" sqref="B8"/>
    </sheetView>
  </sheetViews>
  <sheetFormatPr baseColWidth="10" defaultColWidth="11.42578125" defaultRowHeight="15" x14ac:dyDescent="0.25"/>
  <sheetData>
    <row r="2" spans="1:1" x14ac:dyDescent="0.25">
      <c r="A2" t="s">
        <v>11</v>
      </c>
    </row>
    <row r="3" spans="1:1" x14ac:dyDescent="0.25">
      <c r="A3" t="s">
        <v>12</v>
      </c>
    </row>
    <row r="4" spans="1:1" x14ac:dyDescent="0.25">
      <c r="A4" t="s">
        <v>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b4d4fc-9483-416c-a677-523e92e546f3">
      <Terms xmlns="http://schemas.microsoft.com/office/infopath/2007/PartnerControls"/>
    </lcf76f155ced4ddcb4097134ff3c332f>
    <TaxCatchAll xmlns="bbec6697-4747-4b0b-a40c-f7751a07b1b8" xsi:nil="true"/>
    <SharedWithUsers xmlns="bbec6697-4747-4b0b-a40c-f7751a07b1b8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372FC4EDA137945BBB8E1859EE24C76" ma:contentTypeVersion="14" ma:contentTypeDescription="Crear nuevo documento." ma:contentTypeScope="" ma:versionID="33245167e1d141edb758686334e9f953">
  <xsd:schema xmlns:xsd="http://www.w3.org/2001/XMLSchema" xmlns:xs="http://www.w3.org/2001/XMLSchema" xmlns:p="http://schemas.microsoft.com/office/2006/metadata/properties" xmlns:ns2="1eb4d4fc-9483-416c-a677-523e92e546f3" xmlns:ns3="bbec6697-4747-4b0b-a40c-f7751a07b1b8" targetNamespace="http://schemas.microsoft.com/office/2006/metadata/properties" ma:root="true" ma:fieldsID="160dbc9545e06999b4dd99cd676dfd18" ns2:_="" ns3:_="">
    <xsd:import namespace="1eb4d4fc-9483-416c-a677-523e92e546f3"/>
    <xsd:import namespace="bbec6697-4747-4b0b-a40c-f7751a07b1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4d4fc-9483-416c-a677-523e92e546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1eeeb009-2a73-4a0b-b1bc-1c86c47f400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ec6697-4747-4b0b-a40c-f7751a07b1b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653f96d-8d02-4aeb-95e2-bdabed25e622}" ma:internalName="TaxCatchAll" ma:showField="CatchAllData" ma:web="bbec6697-4747-4b0b-a40c-f7751a07b1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721B65-1559-4626-9891-B250DDE6C2A6}">
  <ds:schemaRefs>
    <ds:schemaRef ds:uri="http://schemas.microsoft.com/office/2006/metadata/properties"/>
    <ds:schemaRef ds:uri="http://schemas.microsoft.com/office/infopath/2007/PartnerControls"/>
    <ds:schemaRef ds:uri="1eb4d4fc-9483-416c-a677-523e92e546f3"/>
    <ds:schemaRef ds:uri="bbec6697-4747-4b0b-a40c-f7751a07b1b8"/>
  </ds:schemaRefs>
</ds:datastoreItem>
</file>

<file path=customXml/itemProps2.xml><?xml version="1.0" encoding="utf-8"?>
<ds:datastoreItem xmlns:ds="http://schemas.openxmlformats.org/officeDocument/2006/customXml" ds:itemID="{5DAECEFB-5E6D-4B7E-91CB-3AABBBDD4F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b4d4fc-9483-416c-a677-523e92e546f3"/>
    <ds:schemaRef ds:uri="bbec6697-4747-4b0b-a40c-f7751a07b1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E3C5218-663B-4CE2-89CF-ABABF714C2C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Créditos Programa</vt:lpstr>
      <vt:lpstr>Hoja2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Paola Andrea Rodriguez Posada</dc:creator>
  <cp:keywords/>
  <dc:description/>
  <cp:lastModifiedBy>Carlos Andrey Patiño Guzmán</cp:lastModifiedBy>
  <cp:revision/>
  <dcterms:created xsi:type="dcterms:W3CDTF">2022-06-02T13:55:22Z</dcterms:created>
  <dcterms:modified xsi:type="dcterms:W3CDTF">2025-01-10T14:40:51Z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0x0101005372FC4EDA137945BBB8E1859EE24C76</vt:lpwstr>
  </property>
  <property fmtid="{D5CDD505-2E9C-101B-9397-08002B2CF9AE}" pid="3" name="Order">
    <vt:r8>16582700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