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DIANA HERRAN\OneDrive - Enterritorio\Documents\CONTRATO UNICOLMAYOR 2024\"/>
    </mc:Choice>
  </mc:AlternateContent>
  <xr:revisionPtr revIDLastSave="0" documentId="13_ncr:1_{130AA4B0-8983-466C-A521-9A9C445EB8BE}" xr6:coauthVersionLast="47" xr6:coauthVersionMax="47" xr10:uidLastSave="{00000000-0000-0000-0000-000000000000}"/>
  <workbookProtection workbookAlgorithmName="SHA-512" workbookHashValue="04L23Xcw186LQFk8ohSGXvUTdBczbLAbgPnO0qN0wn7GphkMaa0gtEackbutcrjt7kuypJSjaCRw3dAXS+9CVQ==" workbookSaltValue="v9mVIG24FLSIj0tjtfICow==" workbookSpinCount="100000" lockStructure="1"/>
  <bookViews>
    <workbookView xWindow="-120" yWindow="-120" windowWidth="20730" windowHeight="11160" xr2:uid="{E0F142A0-C81D-4363-B67D-40FB69AA5130}"/>
  </bookViews>
  <sheets>
    <sheet name="MAPA RIESGOS CORRUPCIÓN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41" i="1" l="1"/>
  <c r="AU41" i="1" s="1"/>
  <c r="AR40" i="1"/>
  <c r="AU40" i="1" s="1"/>
  <c r="BD39" i="1"/>
  <c r="AR39" i="1"/>
  <c r="AU39" i="1" s="1"/>
  <c r="AH39" i="1"/>
  <c r="AE39" i="1"/>
  <c r="BD38" i="1"/>
  <c r="AR38" i="1"/>
  <c r="AU38" i="1" s="1"/>
  <c r="AV38" i="1" s="1"/>
  <c r="AE38" i="1"/>
  <c r="AU37" i="1"/>
  <c r="AR37" i="1"/>
  <c r="BD36" i="1"/>
  <c r="AU36" i="1"/>
  <c r="AV36" i="1" s="1"/>
  <c r="AR36" i="1"/>
  <c r="AE36" i="1"/>
  <c r="BD35" i="1"/>
  <c r="AR35" i="1"/>
  <c r="AU35" i="1" s="1"/>
  <c r="AV35" i="1" s="1"/>
  <c r="AH35" i="1"/>
  <c r="AE35" i="1"/>
  <c r="BD34" i="1"/>
  <c r="AR34" i="1"/>
  <c r="AU34" i="1" s="1"/>
  <c r="AV34" i="1" s="1"/>
  <c r="AH34" i="1"/>
  <c r="AE34" i="1"/>
  <c r="AR32" i="1"/>
  <c r="AU32" i="1" s="1"/>
  <c r="AV30" i="1" s="1"/>
  <c r="AU31" i="1"/>
  <c r="AR31" i="1"/>
  <c r="BD30" i="1"/>
  <c r="AU30" i="1"/>
  <c r="AR30" i="1"/>
  <c r="AH30" i="1"/>
  <c r="AE30" i="1"/>
  <c r="AU29" i="1"/>
  <c r="AR29" i="1"/>
  <c r="AR28" i="1"/>
  <c r="AU28" i="1" s="1"/>
  <c r="AV26" i="1" s="1"/>
  <c r="AU27" i="1"/>
  <c r="AR27" i="1"/>
  <c r="BD26" i="1"/>
  <c r="AU26" i="1"/>
  <c r="AR26" i="1"/>
  <c r="AE26" i="1"/>
  <c r="AU25" i="1"/>
  <c r="AR25" i="1"/>
  <c r="AH25" i="1"/>
  <c r="BD24" i="1"/>
  <c r="AV24" i="1"/>
  <c r="AR24" i="1"/>
  <c r="AH24" i="1"/>
  <c r="AE24" i="1"/>
  <c r="AU23" i="1"/>
  <c r="AV22" i="1" s="1"/>
  <c r="AR23" i="1"/>
  <c r="BD22" i="1"/>
  <c r="AR22" i="1"/>
  <c r="AH22" i="1"/>
  <c r="AE22" i="1"/>
  <c r="AR21" i="1"/>
  <c r="AU21" i="1" s="1"/>
  <c r="AR20" i="1"/>
  <c r="AU20" i="1" s="1"/>
  <c r="BD19" i="1"/>
  <c r="AR19" i="1"/>
  <c r="AU19" i="1" s="1"/>
  <c r="AV19" i="1" s="1"/>
  <c r="AE19" i="1"/>
  <c r="AU18" i="1"/>
  <c r="AR18" i="1"/>
  <c r="AU17" i="1"/>
  <c r="AR17" i="1"/>
  <c r="BD16" i="1"/>
  <c r="AU16" i="1"/>
  <c r="AR16" i="1"/>
  <c r="AH16" i="1"/>
  <c r="AE16" i="1"/>
  <c r="AU15" i="1"/>
  <c r="AR15" i="1"/>
  <c r="BD14" i="1"/>
  <c r="AU14" i="1"/>
  <c r="AV14" i="1" s="1"/>
  <c r="AR14" i="1"/>
  <c r="AH14" i="1"/>
  <c r="AE14" i="1"/>
  <c r="AR13" i="1"/>
  <c r="AR12" i="1"/>
  <c r="BD11" i="1"/>
  <c r="AV11" i="1"/>
  <c r="AR11" i="1"/>
  <c r="AH11" i="1"/>
  <c r="AE11" i="1"/>
  <c r="AR10" i="1"/>
  <c r="AU10" i="1" s="1"/>
  <c r="AR9" i="1"/>
  <c r="AU9" i="1" s="1"/>
  <c r="BD8" i="1"/>
  <c r="AR8" i="1"/>
  <c r="AU8" i="1" s="1"/>
  <c r="AV8" i="1" s="1"/>
  <c r="AH8" i="1"/>
  <c r="AE8" i="1"/>
  <c r="AV16" i="1" l="1"/>
  <c r="AV3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William Hernan Otalora Cabanzo</author>
    <author>-user</author>
    <author>Diana Marcela Herran Luna</author>
  </authors>
  <commentList>
    <comment ref="BE5" authorId="0" shapeId="0" xr:uid="{E1EAE7DB-B5E8-4AA3-A129-49B8D670490D}">
      <text>
        <r>
          <rPr>
            <b/>
            <sz val="9"/>
            <color indexed="81"/>
            <rFont val="Tahoma"/>
            <family val="2"/>
          </rPr>
          <t>OPDI:</t>
        </r>
        <r>
          <rPr>
            <sz val="9"/>
            <color indexed="81"/>
            <rFont val="Tahoma"/>
            <family val="2"/>
          </rPr>
          <t xml:space="preserve">
Identificar la acción que se va a realizar en caso de que el riesgo se materialice; ejemplos:
- Convocar en forma extraordinaria un comité Institucional de coordinación de control interno para analizar y aplicar medidas inmediatas que, dentro de la legalidad, permitan el reabastecimiento inmediato de bienes y servicios.
- Iniciar la investigación disciplinaria, fiscal o remitir a las instancias correspondientes para el proceso penal.
-  Iniciar proceso para que se haga efectiva la póliza contratada que permite mitigar el impacto del riesgo.</t>
        </r>
      </text>
    </comment>
    <comment ref="BM5" authorId="0" shapeId="0" xr:uid="{E36C093C-A5FD-4654-AFA0-9F5F5CA1D8F9}">
      <text>
        <r>
          <rPr>
            <b/>
            <sz val="9"/>
            <color indexed="81"/>
            <rFont val="Tahoma"/>
            <family val="2"/>
          </rPr>
          <t>OPDI:</t>
        </r>
        <r>
          <rPr>
            <sz val="9"/>
            <color indexed="81"/>
            <rFont val="Tahoma"/>
            <family val="2"/>
          </rPr>
          <t xml:space="preserve">
Registro del monitoreo efectuado por la primera línea de defensa</t>
        </r>
      </text>
    </comment>
    <comment ref="B6" authorId="1" shapeId="0" xr:uid="{12EE3011-923C-41B8-9819-C46FF1DDC398}">
      <text>
        <r>
          <rPr>
            <b/>
            <sz val="9"/>
            <color indexed="81"/>
            <rFont val="Tahoma"/>
            <family val="2"/>
          </rPr>
          <t>OPDI:</t>
        </r>
        <r>
          <rPr>
            <sz val="9"/>
            <color indexed="81"/>
            <rFont val="Tahoma"/>
            <family val="2"/>
          </rPr>
          <t xml:space="preserve">
Registrar el objetivo del Proceso</t>
        </r>
      </text>
    </comment>
    <comment ref="C6" authorId="0" shapeId="0" xr:uid="{25DA27D4-3F37-4C7A-BB6C-BA2AB2A61B28}">
      <text>
        <r>
          <rPr>
            <b/>
            <sz val="9"/>
            <color indexed="81"/>
            <rFont val="Tahoma"/>
            <family val="2"/>
          </rPr>
          <t>OPDI:</t>
        </r>
        <r>
          <rPr>
            <sz val="9"/>
            <color indexed="81"/>
            <rFont val="Tahoma"/>
            <family val="2"/>
          </rPr>
          <t xml:space="preserve">
Identifique las debilidades y amenazas (análisis de contexto) que son posibles causas del riesgo</t>
        </r>
      </text>
    </comment>
    <comment ref="D6" authorId="0" shapeId="0" xr:uid="{6D65740F-1FB9-43CC-B313-64F1BDF849BF}">
      <text>
        <r>
          <rPr>
            <b/>
            <sz val="9"/>
            <color indexed="81"/>
            <rFont val="Tahoma"/>
            <family val="2"/>
          </rPr>
          <t>OPDI:</t>
        </r>
        <r>
          <rPr>
            <sz val="9"/>
            <color indexed="81"/>
            <rFont val="Tahoma"/>
            <family val="2"/>
          </rPr>
          <t xml:space="preserve">
Seleccione de acuerdo con el contexto al cual pertenece la causa, de acuerdo al contexto identificado en el mapa de riesgos de gestión. (de acuerdo a las pautas dadas en la Guía para la administración de riesgos)</t>
        </r>
      </text>
    </comment>
    <comment ref="H6" authorId="2" shapeId="0" xr:uid="{4EC55C19-2721-4B46-9CB6-2B664E3EA338}">
      <text>
        <r>
          <rPr>
            <b/>
            <sz val="9"/>
            <color indexed="81"/>
            <rFont val="Tahoma"/>
            <family val="2"/>
          </rPr>
          <t>OPDI:
Siempre es Corrupción</t>
        </r>
        <r>
          <rPr>
            <sz val="9"/>
            <color indexed="81"/>
            <rFont val="Tahoma"/>
            <family val="2"/>
          </rPr>
          <t xml:space="preserve">
</t>
        </r>
      </text>
    </comment>
    <comment ref="I6" authorId="1" shapeId="0" xr:uid="{5E12E220-49D4-48F4-9A0D-EBAD82727503}">
      <text>
        <r>
          <rPr>
            <b/>
            <sz val="8"/>
            <color indexed="81"/>
            <rFont val="Tahoma"/>
            <family val="2"/>
          </rPr>
          <t>OPDI:</t>
        </r>
        <r>
          <rPr>
            <sz val="8"/>
            <color indexed="81"/>
            <rFont val="Tahoma"/>
            <family val="2"/>
          </rPr>
          <t xml:space="preserve">
Enuncie las consecuencias más importantes de la materialización del riesgo.
¿que pasa si se materializa el riesgo?</t>
        </r>
      </text>
    </comment>
    <comment ref="AI6" authorId="0" shapeId="0" xr:uid="{248DEF83-4026-4E72-82FD-F604C341F18E}">
      <text>
        <r>
          <rPr>
            <b/>
            <sz val="11"/>
            <color indexed="81"/>
            <rFont val="Tahoma"/>
            <family val="2"/>
          </rPr>
          <t>OPDI:</t>
        </r>
        <r>
          <rPr>
            <sz val="11"/>
            <color indexed="81"/>
            <rFont val="Tahoma"/>
            <family val="2"/>
          </rPr>
          <t xml:space="preserve">
Si el riesgo tiene más controles, adicionar líneas intermedias  para que se pueda hacer el promedio en la </t>
        </r>
        <r>
          <rPr>
            <b/>
            <sz val="11"/>
            <color indexed="81"/>
            <rFont val="Tahoma"/>
            <family val="2"/>
          </rPr>
          <t>valoración de los controles</t>
        </r>
        <r>
          <rPr>
            <sz val="11"/>
            <color indexed="81"/>
            <rFont val="Tahoma"/>
            <family val="2"/>
          </rPr>
          <t xml:space="preserve"> de forma automática  </t>
        </r>
      </text>
    </comment>
    <comment ref="AJ6" authorId="0" shapeId="0" xr:uid="{3171FD72-D0B9-4F91-BF2B-EBB72A976EC8}">
      <text>
        <r>
          <rPr>
            <b/>
            <sz val="9"/>
            <color indexed="81"/>
            <rFont val="Tahoma"/>
            <family val="2"/>
          </rPr>
          <t>OPDI:</t>
        </r>
        <r>
          <rPr>
            <sz val="9"/>
            <color indexed="81"/>
            <rFont val="Tahoma"/>
            <family val="2"/>
          </rPr>
          <t xml:space="preserve">
Seleccionar
</t>
        </r>
      </text>
    </comment>
    <comment ref="AK6" authorId="0" shapeId="0" xr:uid="{66DC611D-C4A8-4428-8492-7EC41796513C}">
      <text>
        <r>
          <rPr>
            <b/>
            <sz val="8"/>
            <color indexed="81"/>
            <rFont val="Tahoma"/>
            <family val="2"/>
          </rPr>
          <t>OPDI:</t>
        </r>
        <r>
          <rPr>
            <sz val="8"/>
            <color indexed="81"/>
            <rFont val="Tahoma"/>
            <family val="2"/>
          </rPr>
          <t xml:space="preserve">
A</t>
        </r>
        <r>
          <rPr>
            <sz val="9"/>
            <color indexed="81"/>
            <rFont val="Tahoma"/>
            <family val="2"/>
          </rPr>
          <t>signe este valor de acuerdo a la respuesta</t>
        </r>
      </text>
    </comment>
    <comment ref="AV6" authorId="0" shapeId="0" xr:uid="{7F96C439-7E31-4211-A95B-6E133FAB2898}">
      <text>
        <r>
          <rPr>
            <b/>
            <sz val="9"/>
            <color indexed="81"/>
            <rFont val="Tahoma"/>
            <family val="2"/>
          </rPr>
          <t>OPDI:</t>
        </r>
        <r>
          <rPr>
            <sz val="9"/>
            <color indexed="81"/>
            <rFont val="Tahoma"/>
            <family val="2"/>
          </rPr>
          <t xml:space="preserve">
Dato automático.
Calcula el promedio para los controles</t>
        </r>
      </text>
    </comment>
    <comment ref="AW6" authorId="0" shapeId="0" xr:uid="{4B2321B2-FCA2-4A64-AC5F-91B460F0E087}">
      <text>
        <r>
          <rPr>
            <b/>
            <sz val="9"/>
            <color indexed="81"/>
            <rFont val="Tahoma"/>
            <family val="2"/>
          </rPr>
          <t>OPDI:</t>
        </r>
        <r>
          <rPr>
            <sz val="9"/>
            <color indexed="81"/>
            <rFont val="Tahoma"/>
            <family val="2"/>
          </rPr>
          <t xml:space="preserve">
Seleccionar de la tabla en hoja "Solidez de los controles"  de acuerdo a la tabla de calificación de solidez de conjunto de controles de acuerdo al valor promedio obtenido de los controles en la columna anterior:
Fuerte si el promedio es 100
Moderado si el valor esta entre 50 y 99
Débil si el valor es menor a 50</t>
        </r>
      </text>
    </comment>
    <comment ref="AX6" authorId="0" shapeId="0" xr:uid="{E7A8475C-EE76-43A6-8BB4-9FB9E89881C2}">
      <text>
        <r>
          <rPr>
            <b/>
            <sz val="9"/>
            <color indexed="81"/>
            <rFont val="Tahoma"/>
            <family val="2"/>
          </rPr>
          <t>OPDI:</t>
        </r>
        <r>
          <rPr>
            <sz val="9"/>
            <color indexed="81"/>
            <rFont val="Tahoma"/>
            <family val="2"/>
          </rPr>
          <t xml:space="preserve">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J7" authorId="0" shapeId="0" xr:uid="{4C63ED04-C69D-4DDF-B975-71C960B624D6}">
      <text>
        <r>
          <rPr>
            <b/>
            <sz val="8"/>
            <color indexed="81"/>
            <rFont val="Tahoma"/>
            <family val="2"/>
          </rPr>
          <t>OPDI:</t>
        </r>
        <r>
          <rPr>
            <sz val="8"/>
            <color indexed="81"/>
            <rFont val="Tahoma"/>
            <family val="2"/>
          </rPr>
          <t xml:space="preserve">
Valorar de acuerdo a los criterios definidos en la hoja "Mapa Inherente" y  seleccionar del listado</t>
        </r>
      </text>
    </comment>
    <comment ref="K7" authorId="0" shapeId="0" xr:uid="{7C77388D-F1C9-4FCF-90B5-BE6F6444BD78}">
      <text>
        <r>
          <rPr>
            <b/>
            <sz val="9"/>
            <color indexed="81"/>
            <rFont val="Tahoma"/>
            <family val="2"/>
          </rPr>
          <t>OPDI:</t>
        </r>
        <r>
          <rPr>
            <sz val="9"/>
            <color indexed="81"/>
            <rFont val="Tahoma"/>
            <family val="2"/>
          </rPr>
          <t xml:space="preserve">
Seleccione  el número de acuerdo al número de la probabilidad</t>
        </r>
      </text>
    </comment>
    <comment ref="L7" authorId="0" shapeId="0" xr:uid="{BAA0514A-7F5B-4517-A4BC-DA1964D62E3A}">
      <text>
        <r>
          <rPr>
            <b/>
            <sz val="9"/>
            <color indexed="81"/>
            <rFont val="Tahoma"/>
            <family val="2"/>
          </rPr>
          <t>OPDI:</t>
        </r>
        <r>
          <rPr>
            <sz val="9"/>
            <color indexed="81"/>
            <rFont val="Tahoma"/>
            <family val="2"/>
          </rPr>
          <t xml:space="preserve">
Escriba 1   en cada una de las celdas
si la respuesta es afirmativa para cada una de las preguntas</t>
        </r>
      </text>
    </comment>
    <comment ref="AF7" authorId="0" shapeId="0" xr:uid="{733386B2-8D1A-4062-9CBA-49BD3F6FD977}">
      <text>
        <r>
          <rPr>
            <b/>
            <sz val="9"/>
            <color indexed="81"/>
            <rFont val="Tahoma"/>
            <family val="2"/>
          </rPr>
          <t>OPDI:</t>
        </r>
        <r>
          <rPr>
            <sz val="9"/>
            <color indexed="81"/>
            <rFont val="Tahoma"/>
            <family val="2"/>
          </rPr>
          <t xml:space="preserve">
no es necesario modificarlo,.
Cambia automáticamente con las respuestas dadas a las 19
 preguntas.</t>
        </r>
      </text>
    </comment>
    <comment ref="AG7" authorId="0" shapeId="0" xr:uid="{B83CDE2C-C584-4AFE-94AF-47734F0E05CA}">
      <text>
        <r>
          <rPr>
            <b/>
            <sz val="9"/>
            <color indexed="81"/>
            <rFont val="Tahoma"/>
            <family val="2"/>
          </rPr>
          <t>OPDI:</t>
        </r>
        <r>
          <rPr>
            <sz val="9"/>
            <color indexed="81"/>
            <rFont val="Tahoma"/>
            <family val="2"/>
          </rPr>
          <t xml:space="preserve">
Seleccione de acuerdo al número del impacto</t>
        </r>
      </text>
    </comment>
    <comment ref="AH7" authorId="0" shapeId="0" xr:uid="{D3F68CD9-2BA7-4117-9331-CC3CCE63BA4E}">
      <text>
        <r>
          <rPr>
            <b/>
            <sz val="9"/>
            <color indexed="81"/>
            <rFont val="Tahoma"/>
            <family val="2"/>
          </rPr>
          <t>OPDI:</t>
        </r>
        <r>
          <rPr>
            <sz val="9"/>
            <color indexed="81"/>
            <rFont val="Tahoma"/>
            <family val="2"/>
          </rPr>
          <t xml:space="preserve">
resultado es</t>
        </r>
        <r>
          <rPr>
            <b/>
            <sz val="9"/>
            <color indexed="81"/>
            <rFont val="Tahoma"/>
            <family val="2"/>
          </rPr>
          <t xml:space="preserve"> automático</t>
        </r>
      </text>
    </comment>
    <comment ref="AZ7" authorId="0" shapeId="0" xr:uid="{DCDC1626-71F2-4CB3-9187-A944F95A090B}">
      <text>
        <r>
          <rPr>
            <b/>
            <sz val="8"/>
            <color indexed="81"/>
            <rFont val="Tahoma"/>
            <family val="2"/>
          </rPr>
          <t>OPDI:</t>
        </r>
        <r>
          <rPr>
            <sz val="8"/>
            <color indexed="81"/>
            <rFont val="Tahoma"/>
            <family val="2"/>
          </rPr>
          <t xml:space="preserve">
Seleccionar de acuerdo a la nueva ubicación del riesgo (Residual) teniendo en cuenta el desplazamiento de acuerdo a la  aplicación de la tabla de desplazamiento en la valoración del riesgo después de controles. Ver hoja "Solides de Controles"</t>
        </r>
      </text>
    </comment>
    <comment ref="BA7" authorId="0" shapeId="0" xr:uid="{D5C1C75B-5092-4985-9F86-F5E637D55621}">
      <text>
        <r>
          <rPr>
            <b/>
            <sz val="9"/>
            <color indexed="81"/>
            <rFont val="Tahoma"/>
            <family val="2"/>
          </rPr>
          <t>OPDI:</t>
        </r>
        <r>
          <rPr>
            <sz val="9"/>
            <color indexed="81"/>
            <rFont val="Tahoma"/>
            <family val="2"/>
          </rPr>
          <t xml:space="preserve">
Seleccionar de acuerdo al número de la probabilidad</t>
        </r>
      </text>
    </comment>
    <comment ref="BB7" authorId="0" shapeId="0" xr:uid="{F57E9375-6FEE-40BB-8589-E9A2C5FA0CAC}">
      <text>
        <r>
          <rPr>
            <b/>
            <sz val="9"/>
            <color indexed="81"/>
            <rFont val="Tahoma"/>
            <family val="2"/>
          </rPr>
          <t>OPDI:</t>
        </r>
        <r>
          <rPr>
            <sz val="9"/>
            <color indexed="81"/>
            <rFont val="Tahoma"/>
            <family val="2"/>
          </rPr>
          <t xml:space="preserve">
</t>
        </r>
        <r>
          <rPr>
            <sz val="8"/>
            <color indexed="81"/>
            <rFont val="Tahoma"/>
            <family val="2"/>
          </rPr>
          <t>Seleccionar de acuerdo a la nueva ubicación del riesgo (Residual) teniendo en cuenta el desplazamiento de acuerdo a la valoración de controles</t>
        </r>
      </text>
    </comment>
    <comment ref="BC7" authorId="0" shapeId="0" xr:uid="{86F40D4E-0FB7-4A04-B930-B5524D08D489}">
      <text>
        <r>
          <rPr>
            <b/>
            <sz val="9"/>
            <color indexed="81"/>
            <rFont val="Tahoma"/>
            <family val="2"/>
          </rPr>
          <t>OPDI:</t>
        </r>
        <r>
          <rPr>
            <sz val="9"/>
            <color indexed="81"/>
            <rFont val="Tahoma"/>
            <family val="2"/>
          </rPr>
          <t xml:space="preserve">
Seleccionar de acuerdo al número del impacto</t>
        </r>
      </text>
    </comment>
    <comment ref="BD7" authorId="0" shapeId="0" xr:uid="{1BEC1CFE-705E-4830-ABB9-98A1773028B5}">
      <text>
        <r>
          <rPr>
            <b/>
            <sz val="9"/>
            <color indexed="81"/>
            <rFont val="Tahoma"/>
            <family val="2"/>
          </rPr>
          <t xml:space="preserve">OPDI: </t>
        </r>
        <r>
          <rPr>
            <sz val="9"/>
            <color indexed="81"/>
            <rFont val="Tahoma"/>
            <family val="2"/>
          </rPr>
          <t xml:space="preserve">Resultado es automático
</t>
        </r>
      </text>
    </comment>
    <comment ref="BG7" authorId="0" shapeId="0" xr:uid="{43E42FAD-33B5-443E-A716-0EEB8311F177}">
      <text>
        <r>
          <rPr>
            <b/>
            <sz val="9"/>
            <color indexed="81"/>
            <rFont val="Tahoma"/>
            <family val="2"/>
          </rPr>
          <t>OPDI:</t>
        </r>
        <r>
          <rPr>
            <sz val="9"/>
            <color indexed="81"/>
            <rFont val="Tahoma"/>
            <family val="2"/>
          </rPr>
          <t xml:space="preserve">
Definir fechas inicial y final de la actividad</t>
        </r>
      </text>
    </comment>
    <comment ref="BI7" authorId="0" shapeId="0" xr:uid="{529AD617-021D-43C3-8D58-D2BAA96FFB72}">
      <text>
        <r>
          <rPr>
            <b/>
            <sz val="12"/>
            <color indexed="81"/>
            <rFont val="Tahoma"/>
            <family val="2"/>
          </rPr>
          <t>OPDI:</t>
        </r>
        <r>
          <rPr>
            <sz val="12"/>
            <color indexed="81"/>
            <rFont val="Tahoma"/>
            <family val="2"/>
          </rPr>
          <t xml:space="preserve">
Identificada las acciones que se van a desarrollar respecto a los controles, de acuerdo con la política de tratamiento del riesgo seleccionada; ejemplos de acciones:
- Implementar nuevos controles en el proceso
- Implementar Software
- Implementar listas de chequeo
- Contratar pólizas de seguro
- Capacitar al personal 
Las acciones están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 </t>
        </r>
      </text>
    </comment>
    <comment ref="BK7" authorId="0" shapeId="0" xr:uid="{B3675E39-4A67-4DAC-A1A5-FA10B7935854}">
      <text>
        <r>
          <rPr>
            <b/>
            <sz val="9"/>
            <color indexed="81"/>
            <rFont val="Tahoma"/>
            <family val="2"/>
          </rPr>
          <t xml:space="preserve">OPDI: </t>
        </r>
        <r>
          <rPr>
            <sz val="9"/>
            <color indexed="81"/>
            <rFont val="Tahoma"/>
            <family val="2"/>
          </rPr>
          <t xml:space="preserve">Evidencia de la acción:
</t>
        </r>
        <r>
          <rPr>
            <sz val="8"/>
            <color indexed="81"/>
            <rFont val="Tahoma"/>
            <family val="2"/>
          </rPr>
          <t>- Ficha del procedimiento actualizada en el SIG y comunicada a los responsables del proceso
- Software implementado
- Formato diseñado e implementado
- Capacitación realizada a los responsables del proceso (listas de asistencia)
entre otros.</t>
        </r>
      </text>
    </comment>
    <comment ref="BL7" authorId="0" shapeId="0" xr:uid="{99653A4E-BA39-4F13-9184-2510F1E6751D}">
      <text>
        <r>
          <rPr>
            <b/>
            <sz val="9"/>
            <color indexed="81"/>
            <rFont val="Tahoma"/>
            <family val="2"/>
          </rPr>
          <t>OPDI:</t>
        </r>
        <r>
          <rPr>
            <sz val="9"/>
            <color indexed="81"/>
            <rFont val="Tahoma"/>
            <family val="2"/>
          </rPr>
          <t xml:space="preserve">
Eficacia:
Índice de cumplimiento de actividades (cumplidas/ programadas) x 100
Efectividad:
Efectividad del plan de manejo de riesgos (EJEMPLO:)
((# de casos de desabastecimiento presentados periodo actual - # de casos de desabastecimiento presentados periodo anterior) / # de casos de desabastecimiento presentados periodo anterior) x 100</t>
        </r>
      </text>
    </comment>
  </commentList>
</comments>
</file>

<file path=xl/sharedStrings.xml><?xml version="1.0" encoding="utf-8"?>
<sst xmlns="http://schemas.openxmlformats.org/spreadsheetml/2006/main" count="661" uniqueCount="356">
  <si>
    <t xml:space="preserve"> </t>
  </si>
  <si>
    <t>Mapa de riesgos de corrupción</t>
  </si>
  <si>
    <t>Código: FOACGC05</t>
  </si>
  <si>
    <t>Versión: V1</t>
  </si>
  <si>
    <t>Vigencia: 09/06/2023</t>
  </si>
  <si>
    <t>IDENTIFICACIÓN DEL RIESGO</t>
  </si>
  <si>
    <t>VALORACIÓN DEL RIESGO</t>
  </si>
  <si>
    <t>Plan de Contingencia
Frente a la Materialización del Riesgo</t>
  </si>
  <si>
    <t xml:space="preserve">Política de Manejo del Riesgo
</t>
  </si>
  <si>
    <t>PLANES DE TRATAMIENTO
(Líderes de Proceso)</t>
  </si>
  <si>
    <t>MONITOREO</t>
  </si>
  <si>
    <t>Proceso</t>
  </si>
  <si>
    <t>Objetivo</t>
  </si>
  <si>
    <t>Causas / Vulnerabilidades</t>
  </si>
  <si>
    <t>Establecimiento del Contexto</t>
  </si>
  <si>
    <t>No.</t>
  </si>
  <si>
    <t>Riesgo</t>
  </si>
  <si>
    <t>Tipo</t>
  </si>
  <si>
    <t>Consecuencias</t>
  </si>
  <si>
    <t>ANALISIS DE RIESGO INHERENTE</t>
  </si>
  <si>
    <t>Controles Existentes</t>
  </si>
  <si>
    <t>Tipo de Control</t>
  </si>
  <si>
    <t>15 asignado</t>
  </si>
  <si>
    <t>15 adecuado</t>
  </si>
  <si>
    <t>15  oportuna</t>
  </si>
  <si>
    <t>15 prevenir 
10  detectar</t>
  </si>
  <si>
    <t>15 confiable</t>
  </si>
  <si>
    <t>15 se investiga y resuelve</t>
  </si>
  <si>
    <t>10 completa
5 incompleta</t>
  </si>
  <si>
    <t>Total
Diseño Control</t>
  </si>
  <si>
    <t>Peso Diseño del control</t>
  </si>
  <si>
    <t>Peso de la Ejecución</t>
  </si>
  <si>
    <t xml:space="preserve">Solidez Individual del control </t>
  </si>
  <si>
    <t>Calificación Controles</t>
  </si>
  <si>
    <t>Solidez de Controles</t>
  </si>
  <si>
    <t>El control ayuda a disminuir (directa / indirectamente)</t>
  </si>
  <si>
    <t>RIESGO RESIDUAL</t>
  </si>
  <si>
    <t xml:space="preserve">Acciones Asociadas a los Controles </t>
  </si>
  <si>
    <t>Análisis de cumplimiento de actividad</t>
  </si>
  <si>
    <t>Registro de cumplimiento / evidencias aportados</t>
  </si>
  <si>
    <t>Resultado de la medición del indicador</t>
  </si>
  <si>
    <t>Contexto
Externo</t>
  </si>
  <si>
    <t>Contexto
Interno</t>
  </si>
  <si>
    <t>Probabilidad</t>
  </si>
  <si>
    <t>Calificación Probabilidad</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</si>
  <si>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</si>
  <si>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</si>
  <si>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</si>
  <si>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</si>
  <si>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</si>
  <si>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</si>
  <si>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</si>
  <si>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</si>
  <si>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</si>
  <si>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</si>
  <si>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</si>
  <si>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</si>
  <si>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</si>
  <si>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</si>
  <si>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</si>
  <si>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</si>
  <si>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</si>
  <si>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</si>
  <si>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</si>
  <si>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</si>
  <si>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Impacto</t>
  </si>
  <si>
    <t>Calificación Impacto</t>
  </si>
  <si>
    <t>Zona de Riesgo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</si>
  <si>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</si>
  <si>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</si>
  <si>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</si>
  <si>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</si>
  <si>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</si>
  <si>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</si>
  <si>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</si>
  <si>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Nueva calificación de Probabilidad</t>
  </si>
  <si>
    <t>Nueva calificación de Impacto</t>
  </si>
  <si>
    <t>Fecha Inicial</t>
  </si>
  <si>
    <t>Fecha final</t>
  </si>
  <si>
    <t>Actividad</t>
  </si>
  <si>
    <t>Responsable / Actividad</t>
  </si>
  <si>
    <t>Soporte / Registro</t>
  </si>
  <si>
    <t>Indicador</t>
  </si>
  <si>
    <t>DIRECCIONAMIENTO ESTRATÉGICO</t>
  </si>
  <si>
    <t>Definir los lineamientos estratégicos institucionales con fundamento en la normatividad del orden nacional y sectorial en materia de educación</t>
  </si>
  <si>
    <t>N/A</t>
  </si>
  <si>
    <t>Entorno</t>
  </si>
  <si>
    <t>R1</t>
  </si>
  <si>
    <t>Definición de planes o programas orientados a obtener un beneficio particular</t>
  </si>
  <si>
    <t>Corrupción</t>
  </si>
  <si>
    <t xml:space="preserve">
1.  Incumplimiento del logro de los objetivos del Plan de Desarrollo Institucional 
2. Incumplimiento de la misionalidad institucional o de las funciones institucionales </t>
  </si>
  <si>
    <t>1. Rara vez</t>
  </si>
  <si>
    <t>5. Catastrófico</t>
  </si>
  <si>
    <t>Preventivo</t>
  </si>
  <si>
    <t>Moderado</t>
  </si>
  <si>
    <t>Directamente</t>
  </si>
  <si>
    <t>No disminuye</t>
  </si>
  <si>
    <t>Catastrófico</t>
  </si>
  <si>
    <t>El líder informará la materialización del riesgo a Control Interno, el cual lo llevará a las instancias competentes para iniciar las investigaciones disciplinarias, fiscales o legales a que haya lugar. Por otra parte, en caso de existir una posible situación de conflicto de interés, se deberán implementar las acciones establecidas en el procedimiento vigente en el SGC.</t>
  </si>
  <si>
    <t>Reducir el riesgo</t>
  </si>
  <si>
    <t>1. . Asistir a las actividades de socialización del Código de Integridad  promovidas por el grupo de Gestión Humana.
2. Informar si algún colaborador manifestó encontrarse en conflicto de interés con algún asunto a su cargo.</t>
  </si>
  <si>
    <t>Jefe Oficina de Planeación y Desarrollo Institucional</t>
  </si>
  <si>
    <t>1. Registro de asistencia de los colaboradores de la Oficina 
2. Reporte de posibles situaciones de conflictos de interés</t>
  </si>
  <si>
    <t>1 acta de Comité con el análisis de los controles aplicados en la gestión de conflictos de interés</t>
  </si>
  <si>
    <t>El profesional de la Oficina de Planeación y Desarrollo Institucional realiza cada mes seguimiento y evaluación del avance de ejecución presupuestal de los proyectos de inversión, con el fin de generar las alarmas en el cumplimiento de la ejecución presupuestal y no se presenten alteraciones inusuales en los recursos asignados y comprometidos. En caso de detectar inconsistencias se presentan al Comité de presupuesto. Mediante correo electrónico se registra el monitoreo realizado.</t>
  </si>
  <si>
    <t>1/010/2024</t>
  </si>
  <si>
    <t>Realizar reuniones con los líderes de proceso para definir  el presupuesto, las actividades de los planes y las metas de los proyectos de inversión acorde a los objetivos estratégicos de la entidad para la consolidación del Plan de Adquisiciones y el Plan de Acción y presentarla al Comité Institucional de Gestión y Desempeño.</t>
  </si>
  <si>
    <t>Oficina de Planeación y Desarrollo Organizacional</t>
  </si>
  <si>
    <t>Correo electrónico cronograma y
Reporte descargado
Informes de monitoria estratégica de la plataforma tecnológica vigente</t>
  </si>
  <si>
    <t>2 informes de monitoria estratégica</t>
  </si>
  <si>
    <t>El profesional de la Oficina de Planeación y Desarrollo Institucional cuatrimestralmente realiza un seguimiento a la actividades definidas en el Programa de Transparencia y Ética de lo público - Componente Participación ciudadana y rendición de cuentas y lo reporta a la Oficina de Control interno en el marco de seguimiento al Programa. De igual forma, se realiza mesas de trabajo con forme al cronograma de entrega de soportes, con los procesos involucrados para el seguimiento y verificación de los soportes aportados durante el seguimiento.</t>
  </si>
  <si>
    <t>Fuerte</t>
  </si>
  <si>
    <t>Realizar reuniones con los líderes de proceso para validar los avances cuatrimestrales del Programa de Transparencia y ética de lo público.</t>
  </si>
  <si>
    <t>Correo electrónico cronograma  e
Informe de seguimiento al Programa de Transparencia y ética de lo público</t>
  </si>
  <si>
    <t>2 informes cuatrimestrales de monitoria al Programa de Transparencia y ética de lo público</t>
  </si>
  <si>
    <t>GESTIÓN DE TECNOLOGÍAS DE LA INFORMACIÓN</t>
  </si>
  <si>
    <t>Administrar, fortalecer y mantener la plataforma tecnológica mediante la definición de la proyección y finalidad en materia de tecnología y la prestación de servicios de soporte a la plataforma y a los usuarios con el fin de apoyar la gestión académica y administrativa de la universidad.</t>
  </si>
  <si>
    <t>Infraestructura tecnológica</t>
  </si>
  <si>
    <t>R2</t>
  </si>
  <si>
    <t>Posibilidad de perdida económica por hurto, alteración, modificación intencional o entrega de información reservada o clasificada en la gestión de la plataforma tecnológica debido al recibimiento o solicitud de cualquier dádiva o beneficio a nombre propio o de terceros</t>
  </si>
  <si>
    <t>1. Afectación reputacional por multas y sanciones
2. Pérdida de la integridad de la información almacenada en la plataforma tecnológica de la Universidad
3. Investigaciones disciplinarias; fiscales y/o penales.</t>
  </si>
  <si>
    <t>Improbable</t>
  </si>
  <si>
    <t>Mayor</t>
  </si>
  <si>
    <t>El profesional o supernumerario a demanda, entrega accesos a los funcionarios y contratistas por solicitud registrada en Mesa de ayuda por parte de los líder del proceso o supervisor del proceso. En caso que se detecte inconsistencias en los accesos de información se notificará al administrador de plataforma para restringir los accesos. La evidencia del control es el registro del caso en mesa de ayuda.</t>
  </si>
  <si>
    <t>Débil</t>
  </si>
  <si>
    <t>El líder del proceso informará la materialización del riesgo a la OCI, el cual lo llevará a las instancias competentes para iniciar las investigaciones disciplinarias, fiscales o legales a que haya lugar. Así mismo, se restringirán los accesos a los diferentes sistemas o aplicativos.</t>
  </si>
  <si>
    <t>Diseñar un procedimiento de gestión de accesos a usuarios a los diferentes sistemas de información de la Universidad.</t>
  </si>
  <si>
    <t>Supernumerario</t>
  </si>
  <si>
    <t>Procedimiento formalizado
Reporte de la gestión de accesos</t>
  </si>
  <si>
    <t>Un procedimiento formalizado
#de casos gestionados/#de casos registrados</t>
  </si>
  <si>
    <t>Seguridad de la Información</t>
  </si>
  <si>
    <t>El Oficial de Seguridad de la Información anualmente o cuando se presente cambio de contextos, define las políticas de seguridad de la información y los documentos relacionados, para dar lineamientos de control de acceso y uso seguro de los activos de información. La evidencia es la Política de seguridad de la información formalizada en el SIAC.</t>
  </si>
  <si>
    <t>1/08/2023
01/10/2023</t>
  </si>
  <si>
    <t>30/09/2023
30/11/2023</t>
  </si>
  <si>
    <t>Diseñar y someter a aprobación del Comité Institucional de Gestión y Desempeño de la Política de Seguridad de la Información de la UCMC.
Socializar la Política de Seguridad de la Información de la UCMC.</t>
  </si>
  <si>
    <t>Oficial de Seguridad de la información</t>
  </si>
  <si>
    <t>Acta de aprobación
Soporte de socialización</t>
  </si>
  <si>
    <t>Política aprobada
2 reportes de socialización</t>
  </si>
  <si>
    <t>El Oficial de Seguridad de la Información establece un plan semestral de gestión de vulnerabilidades técnicas con el objetivo de identificar y cerrar las brechas técnicas de seguridad informática y prevenir vulneraciones a la plataforma tecnológica de la Universidad. Cuando se detecten vulnerabilidades son escaladas a los administradores de plataforma para que las gestionen. La evidencia es el informe de gestión de vulnerabilidades.</t>
  </si>
  <si>
    <t>Diseñar el plan de gestión de vulnerabilidades del segundo semestre del 2023.</t>
  </si>
  <si>
    <t>Plan diseñado</t>
  </si>
  <si>
    <t>Un plan diseñado</t>
  </si>
  <si>
    <t>GESTIÓN DE BIENESTAR UNIVERSITARIO</t>
  </si>
  <si>
    <t>Fomentar el bienestar institucional, entendido como la optimización de la calidad de vida, contribuyendo al desarrollo humano integral e inclusivo de toda la comunidad Unicolmayorista y al fortalecimiento de la permanencia y graduación estudiantil, con acciones transversales a las actividades académicas y administrativas, generando de esta manera un sentido de pertenencia con la institución y de compromiso con el cuidado del medio ambiente y su entorno.</t>
  </si>
  <si>
    <t>Asignar beneficios socioeconómicos a estudiantes, por intereses personales.</t>
  </si>
  <si>
    <t>R3</t>
  </si>
  <si>
    <t>Posibilidad de afectación reputacional y económica por la asignación de beneficios socioeconómicos a estudiantes, por intereses personales.</t>
  </si>
  <si>
    <t>Modificaciones a las condiciones internas de la Universidad para la asignación de beneficios socioeconómicos a estudiantes.</t>
  </si>
  <si>
    <t>Disminuye</t>
  </si>
  <si>
    <t>Rara vez</t>
  </si>
  <si>
    <t>Verificar el cumplimiento de los requisitos establecidos en la Universidad para la asignación de los beneficios socioeconómicos a estudiantes.</t>
  </si>
  <si>
    <t xml:space="preserve">Jefe de la subdirección de bienestar universitario </t>
  </si>
  <si>
    <t>Aplicación y seguimiento a los criterios establecidos en los procedimientos internos del proceso de gestión de bienestar.</t>
  </si>
  <si>
    <t>El funcionario y/o contratista de la subdirección de bienestar universitario realiza la aplicación y seguimiento a los criterios establecidos en los procedimientos internos del proceso de gestión de bienestar.</t>
  </si>
  <si>
    <t>DOCENCIA</t>
  </si>
  <si>
    <t>Gestionar actividades académicas en los diferentes niveles de educación superior y en diversas áreas de conocimiento con el fin de formar profesionales y tecnólogos integrales</t>
  </si>
  <si>
    <t>R4</t>
  </si>
  <si>
    <t>Posibilidad de afectación reputacional por inadecuadas prácticas en el manejo de calificaciones en beneficio propio o de terceros</t>
  </si>
  <si>
    <t>Beneficio propio o de terceros a cambio de una contraprestación.</t>
  </si>
  <si>
    <t>Posible</t>
  </si>
  <si>
    <t>Las Facultades aplican la normatividad definida y aplicada sobre el manejo de calificaciones en la Institución.</t>
  </si>
  <si>
    <t>Aplicación de procesos disciplinarios y/o sanciones en el momento en que se determinen inadecuadas prácticas en el manejo de notas.</t>
  </si>
  <si>
    <t>Implementar la normatividad definida para el manejo de calificaciones en la Institución.</t>
  </si>
  <si>
    <t>Decanos</t>
  </si>
  <si>
    <t>Acuerdo del Consejo Superior Universitario 015 de 2021 "Reglamento Estudiantil para pre grado". Acuerdo del Consejo Superior Universitario 002 de 2021 "Reglamento Estudiantil para los programas de pos grado de la Universidad"</t>
  </si>
  <si>
    <t>Las Facultades según el calendario académico realiza impresión de notas y validación por medio de firmas. En caso de inconsistencias se realizan las revisiones correspondientes.</t>
  </si>
  <si>
    <t>Validar los roles asignados a los perfiles de usuarios de los docentes, según las especificaciones enviadas desde las decanaturas y programas a la Oficina de Tecnologías de la Información.</t>
  </si>
  <si>
    <t>Procedimiento AGTPT-05 ADMINISTRACIÓN DE LOS SISTEMAS DE INFORMACIÓ</t>
  </si>
  <si>
    <t>Los decanos solicitan el perfiles  de usuarios con diferentes niveles de seguridad en academusoft a la Oficina de Tecnologías de Información. Las actuaciones son determinadas por el perfil y en caso de irregularidades se deben ajustar los permisos de usuario.</t>
  </si>
  <si>
    <t>Aplicar procesos disciplinarios y/o sanciones en el momento en que se determinen inadecuadas prácticas en el manejo de notas.</t>
  </si>
  <si>
    <t>Acuerdo del Consejo Superior Universitario 043 de 2021 "Estatuto Docente"</t>
  </si>
  <si>
    <t>Gestión de Internacionalización</t>
  </si>
  <si>
    <t>Gestionar la Internacionalización integral a través de ejes de direccionamiento estratégico que permiten la inmersión de la perspectiva global y multicultural en la comunidad académica</t>
  </si>
  <si>
    <t>Posibilidad de otorgar sin el cumplimiento de los requisitos establecidos en la normatividad vigente, becas y apoyos para la movilidad de estudiantes e invitados, buscando un beneficio privado</t>
  </si>
  <si>
    <t>1. Incumplimiento de gestión óptima de recursos públicos.
2.  Incumplimiento del logro de los objetivos del Plan de Desarrollo Institucional. 
3. Incumplimiento de la misionalidad institucional o de las funciones institucionales.
4. Deterioro de imagen y percepción del usuario frente a la gestión de la Universidad.
5. Aumento de quejas y reclamos de los clientes (internos yo externos).
6. Investigaciones disciplinarias, fiscales y/o penales.</t>
  </si>
  <si>
    <t>Extremo</t>
  </si>
  <si>
    <t>El jefe de la Oficina de Relaciones Interinstitucionales y los Docentes con horas asignadas al proceso de Internacionalización, en cada convocatoria publicada, revisan y/o aprueban la documentación en digital de los estudiantes aspirantes para realizar movilidad, directamente del correo electrónico asignado para recepcionar la documentación, con el fin de validar el lleno de requisitos establecidos en cada una de las convocatorias. En caso de detectar inconsistencias, se solicitará al estudiante ajustar la documentación y/ o se informará el resultado de la solicitud. Como evidencia del control se encuentra el correo institucional y el Formato de verificación documental aprobado por la ORI.</t>
  </si>
  <si>
    <t xml:space="preserve">El líder informará la materialización del riesgo a Control Interno, el cual lo llevará a las instancias competentes para iniciar las investigaciones disciplinarias, fiscales o legales a que haya lugar a los actores involucrados.
</t>
  </si>
  <si>
    <t>1/02/2024
1/02/2024</t>
  </si>
  <si>
    <t>30/11/2024
30/04/2024</t>
  </si>
  <si>
    <t>1. Reportar la verificación de requisitos de todas las convocatorias efectuadas (aspirantes vs. admitidos, novedades).
2. Incluir en los procedimientos de la gestión de internacionalización un control asociado con la revisión de documentos cuando se requiera que el aspirante ajuste o corrija la documentación remitida.</t>
  </si>
  <si>
    <t xml:space="preserve"> Oficina de Relaciones Interinstitucionales 
Docentes</t>
  </si>
  <si>
    <t>1. Correo electrónico / Formato de verificación documental aprobado por la ORI
2. Procedimientos actualizados en SIAC</t>
  </si>
  <si>
    <t>El jefe de la Oficina de Relaciones Interinstitucionales realiza revisión de la documentación de los invitados externos, cada vez que se presente una solicitud por parte de las dependencias institucionales, con el fin de validar el cumplimiento de requisitos.  En caso de detectar inconsistencias, se solicitará a la dependencia ajustar la documentación y/ o se informará el resultado de la solicitud. Como evidencia del control se encuentra el correo institucional y el Formato de verificación documental aprobado por la ORI.</t>
  </si>
  <si>
    <t xml:space="preserve">Reportar la verificación de requisitos de las solicitudes recibidas para visitante externo (postulado vs. admitidos)
</t>
  </si>
  <si>
    <t xml:space="preserve"> Oficina de Relaciones Interinstitucionales </t>
  </si>
  <si>
    <t>Correo electrónico / Formato de verificación documental aprobado por la ORI</t>
  </si>
  <si>
    <t># de admitidos/ # de aspirantes</t>
  </si>
  <si>
    <t>El jefe de la Oficina de Relaciones Interinstitucionales, una vez definidos los docentes con horas asignadas a internacionalización, realiza actividad relacionada con temas de integridad, en donde también se socializan los lineamientos para ejecutar los procedimientos de movilidad con el fin de dar a conocer los alcances, roles y responsabilidades de la gestión; así como evitar desviaciones o no cumplimiento de las actividades establecidas. Como evidencia del control se encuentra el acta de la reunión, la presentación realizada y demás soportes que correspondan.</t>
  </si>
  <si>
    <t>1/02/2024 
10/08/2024</t>
  </si>
  <si>
    <t>29/03/2024 
10/09/2024</t>
  </si>
  <si>
    <t>Realizar 1 charla semestral con los docentes con asignación de horas de internacionalización.</t>
  </si>
  <si>
    <t>Registros de asistencia</t>
  </si>
  <si>
    <t># de capacitaciones realizadas/ # de capacitaciones programadas</t>
  </si>
  <si>
    <t>GESTIÓN DE SERVICIO AL CIUDADANO</t>
  </si>
  <si>
    <t xml:space="preserve">Gestionar los requerimientos, el acceso a la información pública y las diferentes modalidades de peticiones, quejas, reclamos, sugerencias, felicitaciones y denuncias (PQRSFD) de los usuarios y grupos de valor de manera oportuna y con los criterios de  calidad acorde a la normatividad vigente y a través de los diferentes canales de atención dispuestos por la universidad. </t>
  </si>
  <si>
    <t>Social</t>
  </si>
  <si>
    <t>R5</t>
  </si>
  <si>
    <t>Posibilidad de afectación reputacional por pérdida de credibilidad y confianza de los ciudadanos, grupos de valor y partes interesadas, por cobrar la realización del trámite o dilatar el trámite con el propósito de obtener el vencimiento de términos o la prescripción del mismo, para favorecer a una persona o un tercero en particular, bien sea por relacionamiento indebido, conflicto de interés, concusión o soborno.</t>
  </si>
  <si>
    <t>1. Pérdida de transparencia y la probidad en la Entidad.
2. Sobrecostos por reproceso, duplicidad o inactividad y detrimento del patrimonio
3. Aumento de Quejas y reclamos de los clientes (internos yo externos)
4. Pérdida de credibilidad y de confianza en la Entidad.
5. Investigaciones disciplinarias; fiscales y/o penales.</t>
  </si>
  <si>
    <t>La Subdirección de Talento Humano semestralmente realiza socialización del Código de Integridad que define los valores que deben ser aplicados y promovidos por todos los servidores públicos de la Universidad, mediante comunicaciones con el fin de que sean interiorizados y apropiados por cada uno de los funcionarios de la Universidad y así fortalecer su integridad moral y ética, asegurando que todos los colaboradores del grupo de Atención al ciudadano asistan o participen de estos espacios y jornadas.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</si>
  <si>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El líder del proceso informará la materialización del riesgo a la entidad competente para iniciar las investigaciones disciplinarias y/o penales.</t>
  </si>
  <si>
    <t>Solicitar a la subdirección de Talento humano capacitaciones /charlas sobre el Código de Integridad dirigidas al grupo de Atención al ciudadano.</t>
  </si>
  <si>
    <t>Secretario General</t>
  </si>
  <si>
    <t>Memorando</t>
  </si>
  <si>
    <t>Un memorando remisorio</t>
  </si>
  <si>
    <t xml:space="preserve">El colaborador que se encuentre en conflicto de interés con algún asunto a su cargo deberá manifestar por escrito a su superior inmediato tal situación y declararse impedido para atenderlo. En caso de encontrar inconsistencias se remiten a la Oficina de Control Interno Disciplinario para su conocimiento y competencia. La evidencia del control es el documento escrito de notificación. </t>
  </si>
  <si>
    <t>Solicitar a la subdirección de Talento humano capacitaciones /charlas sobre la gestión de conflictos de interés dirigidas al grupo de Atención al ciudadano.</t>
  </si>
  <si>
    <t>Memorando/ correo electrónico de solicitud</t>
  </si>
  <si>
    <t>GESTIÓN DE PARTICIPACIÓN DE LOS USUARIOS</t>
  </si>
  <si>
    <t>Administrar espacios de participación para los usuarios y grupos de valor mediante diferentes mecanismos como rendición de cuentas, elecciones y designaciones institucionales, atención a peticiones, quejas, reclamos, sugerencias, felicitaciones y  denuncias, con el fin de fomentar la contribución de los usuarios para el desarrollo de la universidad.</t>
  </si>
  <si>
    <t>Alteración de la información del cumplimiento de requisitos de los candidatos, por parte de los responsables de verificar los requisitos de procedibilidad para la representación del cuerpo colegiado.</t>
  </si>
  <si>
    <t>Posible afectación reputacional por la manipulación o alteración interna en los procesos de elección o designación de la Universidad por parte de funcionarios para beneficio propio o de un tercero.</t>
  </si>
  <si>
    <t>Afectación reputacional sobre dudas en la transparencia del proceso electoral
Investigaciones, penales y disciplinarias
Suspensión del proceso electoral cuando esté en curso</t>
  </si>
  <si>
    <t xml:space="preserve">Los funcionarios de las dependencias responsables de cotejar la información de los candidatos y de verificar el cumplimiento de los requisitos realizan el estudio de las hojas de vida en el comité electoral para proceder a la expedición de la certificación correspondiente (aplica para elección de representantes de cuerpos colegiados) y remitirla a Secretaría General para la continuidad del proceso. Posteriormente, se expide la certificación de cumplimiento de requisitos de todos los candidatos. Las evidencias reposan en los registros de cada proceso electoral. </t>
  </si>
  <si>
    <t>El líder informará la materialización del riesgo a Control Interno, el cual lo llevará a las instancias competentes para iniciar las investigaciones disciplinarias, fiscales o legales a que haya lugar. Si resulta procedente, se suspenderá el proceso de elección.</t>
  </si>
  <si>
    <t>Verificación de cumplimientos de requisitos para la elección o designación de los candidatos.</t>
  </si>
  <si>
    <t>Funcionario (a) asignado por la Secretaria General</t>
  </si>
  <si>
    <t>Certificación de cumplimiento de requisitos de todos los candidatos</t>
  </si>
  <si>
    <t>(# candidatos a quienes se le verificaron cumplimiento de requisitos/ # candidatos)*100</t>
  </si>
  <si>
    <t>El funcionario de apoyo de la Secretaria General para cada proceso de elección o designación, solicita a la Oficina de Tecnologías de la Información y las Comunicaciones, la creación del proceso electoral en el sistema. Desde la Secretaría General y previo a la apertura del proceso electoral se verifica la fecha de inicio, contadores en cero en el sistema de información de acuerdo a lo establecido en la convocatoria. Si se detecta alguna inconsistencia en el sistema de información de ajusta de manera inmediata. Las evidencias reposan en la grabación de apertura y cierre del proceso de elección respectiva.</t>
  </si>
  <si>
    <t>Revisión y verificación del funcionamiento del sistema de información para la votación por parte de la Oficina de Tecnologías de la información y las comunicaciones</t>
  </si>
  <si>
    <t>Funcionario (a) asignado por la Secretaria General 
Funcionario (a) asignado por la Oficina de Tecnologías de la información y las Comunicaciones</t>
  </si>
  <si>
    <t xml:space="preserve">Reporte del funcionamiento del sistema </t>
  </si>
  <si>
    <t>(# elecciones con reporte satisfactorio de funcionamiento del sistema/ # elecciones realizadas)*100</t>
  </si>
  <si>
    <t>GESTIÓN CONTRACTUAL</t>
  </si>
  <si>
    <t>Coordinar, ejecutar, supervisar, evaluar y controlar los procesos de:   adquisición de bienes y servicios, almacén, inventarios, seguridad y salvaguarda de los bienes de la universidad, así como también el  mantenimiento de planta física y equipos de laboratorio, al igual que prestar  servicios generales  y gestionar temas ambientales, en desarrollo de los planes y programas institucionales, con el fin de garantizar el normal desarrollo de los procesos: estratégicos, misionales,  de apoyo y evaluación en la universidad.</t>
  </si>
  <si>
    <t>Debilidad en los estudios previos y/o pliegos de condiciones o invitaciones a cotizar de requisitos orientados a favorecer a un proponente.</t>
  </si>
  <si>
    <t>R7</t>
  </si>
  <si>
    <t>Posibilidad de afectación reputacional  y económica al recibir dádiva o beneficio a nombre propio o de un tercero con el fin de celebrar los procesos contractuales.</t>
  </si>
  <si>
    <t>Modificaciones a las condiciones generales del proceso adquisición de bienes y contratación de servicios para favorecer a un proponente.</t>
  </si>
  <si>
    <t>El funcionario y/o contratista de la subdirección de servicios administrativos y contratación asignado elabora y revisara los estudios previos y/o pliegos de condiciones o invitaciones a cotizar, según los establecido en los procedimientos internos.</t>
  </si>
  <si>
    <t>En caso de materialización del riesgo, la subdirección de servicios administrativos y contratación articulará un comité de evaluación e identificación de la persona implicada, con el fin de reportarla a control interno y oficina jurídica según sea el caso.</t>
  </si>
  <si>
    <t>Elaboración y revisión de los estudios previos y/o pliegos de condiciones o invitaciones a cotizar, según los establecido en los procedimientos internos</t>
  </si>
  <si>
    <t xml:space="preserve">Jefe de la subdirección de servicios administrativos y contratación </t>
  </si>
  <si>
    <t>AGAPT-01 - AGAPT-05 adquisición de bienes y contratación según él nivel.</t>
  </si>
  <si>
    <t xml:space="preserve">
# de elaboración y revisión de los estudios previos y/o pliegos de condiciones
# de Invitaciones a cotizar</t>
  </si>
  <si>
    <t>Incumplimiento de los procedimientos por beneficiar a un participante.</t>
  </si>
  <si>
    <t>El Comité de Adquisiciones verifica y aprueba las modificaciones a los procesos de adquisición presentados por la Subdireccion de servicios administrativos y contratación.</t>
  </si>
  <si>
    <t>Verificación y aprobación de las modificaciones a los procesos de adquisición por parte del Comité de Adquisiciones.</t>
  </si>
  <si>
    <t>(# de Aprobaciones de Comité/ # de solicitudes)*100</t>
  </si>
  <si>
    <t>El funcionario y/o contratista de la subdirección de servicios administrativos y contratación asignado verifica que todos los procesos contractuales se encuentren publicados en la página web institucional.</t>
  </si>
  <si>
    <t>Garantizar que todos los procesos contractuales se encuentren publicados en la página web institucional.</t>
  </si>
  <si>
    <t>Link: procesos en curso en la página web institucional.</t>
  </si>
  <si>
    <t>(# de Procesos publicados en la web/ # de procesos a publicar)*100</t>
  </si>
  <si>
    <t>Falta de conocimiento y/o experiencia del personal que maneja la adquisición de bienes y contratación de servicios.</t>
  </si>
  <si>
    <t xml:space="preserve">El funcionario y/o contratista de la subdirección de servicios administrativos y contratación asignado verifica los requisitos de formación y experiencias de los funcionarios y contratistas. </t>
  </si>
  <si>
    <t>Verificación del cumplimiento de los requisitos de formación y experiencia para la contratación de los funcionarios y contratistas, según lo establecido en el manual de funciones para funcionarios y las solicitudes de contratación de servicios para contratistas.</t>
  </si>
  <si>
    <t>(# revisiones satisfactorias/ # revisiones realizadas)*100</t>
  </si>
  <si>
    <t>GESTIÓN HUMANA</t>
  </si>
  <si>
    <t>Generar e implementar planes y programas para la gestión del desarrollo del talento humano regulando la selección, vinculación, inducción, capacitación, formación, evaluación de desempeño, bienestar laboral, permanencia y retiro, buscando, su seguridad y salud en el trabajo e integridad en el cumplimiento de los objetivos y la misión institucional.</t>
  </si>
  <si>
    <t>Talento Humano</t>
  </si>
  <si>
    <t>R8</t>
  </si>
  <si>
    <r>
      <t>Uso del poder para la vinculación de personal que no cumple los requisitos establecidos en el Manual Especifico de Funciones, Requisitos y Competencias Laborales</t>
    </r>
    <r>
      <rPr>
        <sz val="12"/>
        <rFont val="Arial"/>
        <family val="2"/>
      </rPr>
      <t xml:space="preserve"> para beneficio propio o a un tercero</t>
    </r>
  </si>
  <si>
    <t>Ocupación sin la idoneidad y sin el lleno de los requisitos legales para ejercer funciones en un determinado cargo.
Pérdida de credibilidad y de confianza en la entidad
Afectación del servicio e insatisfacción del usuario
Investigaciones disciplinarias, penales y administrativas para el funcionario</t>
  </si>
  <si>
    <t>Desde la jefatura de la Subdirección de Talento Humano anualmente se realiza socialización del Código de Integridad que define los valores que deben ser aplicados y promovidos por todos los servidores públicos de la Universidad, adoptado mediante Resolución 1834 de 2022,  por medio de comunicaciones con el fin de que sean interiorizados y apropiados por cada uno de los funcionarios de la Universidad y así fortalecer su integridad moral y ética.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</si>
  <si>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3. Moderado</t>
  </si>
  <si>
    <t>La Subdirectora de Talento Humano informará la materialización del riesgo a Control Interno Disciplinario, quien lo llevará a las instancias competentes para iniciar las investigaciones disciplinarias, fiscales o legales a que haya lugar.</t>
  </si>
  <si>
    <t xml:space="preserve">Elaborar informe relacionado con la Política de Integridad en el marco del Modelo Integrado de Planeación y Gestión  </t>
  </si>
  <si>
    <t>Subdirección Talento Humano</t>
  </si>
  <si>
    <r>
      <t>Inform</t>
    </r>
    <r>
      <rPr>
        <sz val="12"/>
        <rFont val="Arial"/>
        <family val="2"/>
      </rPr>
      <t>e Política de Integridad</t>
    </r>
    <r>
      <rPr>
        <sz val="12"/>
        <color theme="1"/>
        <rFont val="Arial"/>
        <family val="2"/>
      </rPr>
      <t xml:space="preserve">
 con los resultados de la gestión de conflictos de interés de la Universidad</t>
    </r>
  </si>
  <si>
    <t>1. Acta de Comité Institucional de Gestión y Desempeño</t>
  </si>
  <si>
    <t>Procesos-Operacional</t>
  </si>
  <si>
    <t>Para cada proceso de vinculación, el jefe de la dependencia solicita a la Subdirectora de Talento Humano la vinculación del funcionario por necesidades de servicio anexando las funciones específicas y la documentación del aspirante. La subdirectora y el auxiliar administrativo de Talento Humano recibe la documentación, con el fin de verificar que cumpla con los requisitos establecidos en el Manual Especifico de Funciones, Requisitos y Competencias Laborales. En caso de faltantes en los documentos se solicitan para la continuación de la siguiente etapa acorde a lo establecido en el procedimiento. La trazabilidad del proceso de vinculación se registra en las comunicaciones y en la historia laboral del funcionario.</t>
  </si>
  <si>
    <t>Elaborar hoja de control en donde se registren la totalidad de los documentos soportes de la hoja de vida del aspirante al cargo requeridos para el proceso de vinculación.</t>
  </si>
  <si>
    <t>Subdirección Talento Humano/  Funcionario archivo hojas de vida</t>
  </si>
  <si>
    <t>Verificación de los documentos en la historia laboral</t>
  </si>
  <si>
    <t xml:space="preserve">Completitud de los documentos necesarios para el proceso de vinculación </t>
  </si>
  <si>
    <t>La Subdirectora de Talento Humano, recibe por parte del candidato al cargo y al inicio del proceso de vinculación, la información contenida en el formato AGHFO-18 - Anexo 1 - Inhabilidades, incompatibilidades e inexistencias de conflictos de interés, el cual tiene como propósito declarar bajo la gravedad del juramento no encontrarse incurso en ninguna de las causales.  También deberá ser revisada por el jefe inmediato de la persona a posesionarse, quien será el encargado de clasificar el conflicto que se llegue a registrar en el ANEXO 1 y de darle solución al mismo cuando este se presente. En el evento que no pueda ser resuelto directamente por el jefe inmediato, se deberá convocar una reunión con la Subdirectora de Talento Humano, El Jefe de la Oficina Jurídica y la alta dirección de la entidad, con el fin de llegar a una solución. El documento queda archivado en la historia laboral del funcionario. 
En el evento en que puedan sobrevenir inhabilidades e incompatibilidades al futuro vínculo contractual, es responsabilidad del funcionario comunicar y advertir todo impedimento, inhabilidad, incompatibilidad o conflicto de interés que se genere.</t>
  </si>
  <si>
    <t>Verificar la completitud de la documentación en historia laboral de cada vinculación.</t>
  </si>
  <si>
    <t xml:space="preserve">Subdirección Talento Humano/ Funcionario </t>
  </si>
  <si>
    <t>Formato de Conflicto de intereses</t>
  </si>
  <si>
    <t>Hoja de control de historia laboral diligenciada (documentos necesarios para el proceso de vinculación)</t>
  </si>
  <si>
    <t>Información y comunicación</t>
  </si>
  <si>
    <t>GESTIÓN FINANCIERA</t>
  </si>
  <si>
    <t>Gestionar, administrar, garantizar y controlar la correcta administración de los recursos financieros coordinando los procesos presupuestal, tesoral y contable de la Universidad de acuerdo con  las Políticas del Consejo Superior Universitario y la Rectoría, en armonía con las directrices de la Constitución Política de Colombia, Ley 30 de 1992, el Ministerio de Educación Nacional, el Ministerio de Hacienda y Crédito Público, la Contaduría General de la Nación, la Contraloría General de la República, la Dirección de Impuestos y Aduanas Nacionales (DIAN) y demás grupos de interés, de conformidad con las políticas de gestión y desempeño institucional, de forma eficiente, transparente y oportuna para proveer información financiera para la toma de decisiones y como insumo a los organismos de control.</t>
  </si>
  <si>
    <t>Beneficios indebidos para un tercero o para los servidores públicos encargados de la administración del portafolio de inversiones.</t>
  </si>
  <si>
    <t>R9</t>
  </si>
  <si>
    <t>Posibilidad de afectación económica por manipulación o alteración de la información asociada al portafolio de las inversiones por parte de los funcionarios que participan en el análisis de las propuestas recibidas por las diferentes entidades financieras, a cambio de beneficios indebidos para los servidores públicos encargados de su administración o para un tercero.</t>
  </si>
  <si>
    <t>Cuando se presente liquidez y cuando el jefe de la Subdirección Financiera identifique que es viable invertir recursos, solicita al secretario del comité de inversiones (tesorería) de la subdirección,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 Cuando no se acaten las decisiones tomadas en el comité de inversiones, se reporta mediante memorado a la instancia disciplinaria correspondiente.</t>
  </si>
  <si>
    <t>El líder del proceso informará la materialización del riesgo a la OCI, el cual lo llevará a las instancias competentes para iniciar las investigaciones disciplinarias, fiscales o legales a que haya lugar. Así mismo, se citará a sesión extraordinaria del Comité de inversiones para tomar las decisiones correspondientes.</t>
  </si>
  <si>
    <t>Aplicación de la normatividad interna establecida por la Universidad para la aprobación de la Resolución Proferida por el Comité de Inversiones.</t>
  </si>
  <si>
    <t>Jefe Subdirección  Financiera 
Tesorero (a)</t>
  </si>
  <si>
    <t># de aprobaciones de las inversiones del comité</t>
  </si>
  <si>
    <t>R10</t>
  </si>
  <si>
    <t>Posibilidad de afectación económica por uso inapropiado o desviación de recursos asignados a la caja mejor, para beneficio personal o de terceros que puedan generar pérdida de recursos.</t>
  </si>
  <si>
    <t xml:space="preserve">El profesional con funciones de Tesorero y la responsable de la caja menor, en forma mensual revisan los movimientos y saldos de la cuenta bancaria de la caja menor, con el fin de verificar y comprobar cada transacción, con miras a validar la conciliación bancaria realizada. En caso de inconsistencia se realizan las verificaciones y se ajusta en el sistema de información. </t>
  </si>
  <si>
    <t xml:space="preserve">El líder del proceso informará la materialización del riesgo a la OCI, el cual lo llevará a las instancias competentes para iniciar las investigaciones disciplinarias, fiscales o legales a que haya lugar. </t>
  </si>
  <si>
    <t>Verificar el cumplimiento de los requisitos y la normatividad interna para la constitución, manejo, custodia y la legalización de la caja menor de la Universidad Colegio Mayor de Cundinamarca</t>
  </si>
  <si>
    <t>Tesorero (a) 
Funcionario asignado a Caja Menor en la Subdirección Financiera.</t>
  </si>
  <si>
    <t>Procedimiento AGFPT-41 CONSTITUCIÓN, MANEJO, CUSTODIA Y LEGALIZACIÓN DE LA CAJA MENOR</t>
  </si>
  <si>
    <t>8 conciliaciones</t>
  </si>
  <si>
    <t>Afectación  de rubros que no correspondan con el objeto del gasto de los recursos del presupuesto institucional.</t>
  </si>
  <si>
    <t>R11</t>
  </si>
  <si>
    <t>Posibilidad de afectación económica y reputacional por afectación de rubros que no correspondan con el objeto del gasto de los recursos del presupuesto institucional,  en beneficio propio o de terceros a cambio de una contraprestación.</t>
  </si>
  <si>
    <t>El funcionario (a) asignado en la subdirección Financiera verifica mensualmente los registros presupuestales y de pagos en el sistema de información, con el fin de cotejar la correcta afectación de los rubros que corresponden a cada gasto. En caso de presentarse desviaciones, se informa al jefe de la subdirección, quien a su vez notifica a la instancia superior jerárquico para la toma de medidas correctivas que se considere para realizar las validaciones correspondientes. La evidencia de este control será la devolución de los documentos remitidos, y reposará en la comunicación respectiva</t>
  </si>
  <si>
    <t xml:space="preserve">Verificación del cumplimiento de los requisitos y la normatividad interna para la expedición del certificado de disponibilidad presupuestal </t>
  </si>
  <si>
    <t>Funcionario (a) asignado a Presupuesto en la subdirección Financiera.</t>
  </si>
  <si>
    <t>Procedimiento AGFPT-03 EXPEDICIÓN DEL CERTIFICADO DE DISPONIBILIDAD PRESUPUESTAL</t>
  </si>
  <si>
    <t># de CDP expedidos /
# de solicitudes de CDP</t>
  </si>
  <si>
    <t>El funcionario (a) asignado a Presupuesto en la subdirección Financiera, cada vez que se recibe una solicitud de expedición de CDP´s, en la Subdirección Financiera se verifica que el rubro esté contemplado dentro del presupuesto y garantiza la disponibilidad económica mediante su expedición que llevará las firmas de aprobación correspondiente y se remite mediante correo electrónico a la dependencia solicitante y responsable del rubro. En caso de que el rubro no esté contemplado o no cumpla con los criterios establecidos no se expide el CDP y se notifica a quien lo solicitó mediante comunicaciones. Así mismo, El Comité de seguimiento a la ejecución presupuestal se reúne en forma mensual, con el fin de realizar las validaciones a la ejecución presupuestal. Las evidencias de este control son las comunicaciones y las actas del comité.</t>
  </si>
  <si>
    <t>Aplicación de la normatividad interna establecida por la Universidad para el seguimiento a la ejecución presupuestal de la Universidad</t>
  </si>
  <si>
    <t>Resolución Rectoral 087 de 2011 " Por la cual se reglamenta el funcionamiento del Comité de Seguimiento a la ejecución del Presupuesto de la Universidad Colegio Mayor de Cundinamarca"</t>
  </si>
  <si>
    <t>8 actas de Comité</t>
  </si>
  <si>
    <t>Alteración y/o  modificación de registros contables en el sistema de información, obviando los controles establecidos.</t>
  </si>
  <si>
    <t>R12</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</si>
  <si>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</si>
  <si>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Beneficios propios o de terceros y que puedan afectar la información generada y consolidada en  los estados financieros, afectando su resultado.</t>
  </si>
  <si>
    <t xml:space="preserve">El funcionario asignado al área contable, En cada proceso de cierre, remite los auxiliares contables consolidados para comparación y actualización por parte de las áreas proveedoras de información: tesorería, presupuesto - órdenes de pago, almacén, matrículas, facturación, etc., mediante correo electrónico institucional, con el fin de realizar el cierre mensual y consolidación de los resultados de la gestión y de los estados financieros. En caso de ajustes se procede a revisar y realizarlo en el sistema de información.  Como evidencia se genera comprobante de ajuste, igualmente se informa al área que lo genera y se realiza retroalimentación con correo electrónico. </t>
  </si>
  <si>
    <t>Generación del comprobante de ajuste en el sistema e información al área que lo genera y se realiza retroalimentación.</t>
  </si>
  <si>
    <t>Funcionario (a) asignado a Contabilidad en la subdirección Financiera.</t>
  </si>
  <si>
    <t>Registro contable en contabilidad local de movimientos del almacén registro de nómina en contabilidad en el sistema NOVASOF</t>
  </si>
  <si>
    <t xml:space="preserve">Consolidado mensual de los movimientos contables </t>
  </si>
  <si>
    <t>PROCESO GESTIÓN DE ADMISIONES, REGISTRO Y CONTROL</t>
  </si>
  <si>
    <t>Gestionar el ingreso de nuevos estudiantes para pregrado y posgrado en los distintos programas que oferta la universidad, mediante la inscripción, selección y matrícula según lo establecido en el calendario de admisiones y en cumplimiento de la normatividad vigente, así como, realizar el procesamiento, actualización, archivo y custodia del registro y control académico tanto de estudiantes, retirados, como de egresados; del mismo modo, la ejecución de las actividades para otorgar el título a los graduados que hayan cumplido con los requisitos.</t>
  </si>
  <si>
    <t>R13</t>
  </si>
  <si>
    <t>Posibilidad de preseleccionar y admitir aspirantes de manera indebida sin el cumplimiento de los requisitos establecidos en la normatividad vigente, para beneficio propio o de un particular.</t>
  </si>
  <si>
    <t>1. Deterioro de imagen y percepción del usuario frente a la gestión de la Universidad.
2. Hallazgos auditorías internas o entes de control. 
3. Procesos disciplinarios y sanciones a los funcionarios implicados.
4. Sanciones a la Universidad.
5. Pérdida de recursos para la Universidad.</t>
  </si>
  <si>
    <t>El comité de Admisiones llevará a cabo reuniones periódicas a lo largo del proceso de admisiones,  que permitirán un monitoreo activo del avance y comportamiento del proceso, incluyendo el análisis de resultados y la identificación temprana de posibles desviaciones. En estas sesiones, se tomarán decisiones clave relacionadas con la implementación de acciones correctivas, ajustes en los criterios de selección si es necesario y estrategias para mantener el proceso en conformidad con la normativa vigente. Con el objetivo de garantizar transparencia y trazabilidad, cada reunión será meticulosamente documentada en actas, que detallarán los temas discutidos, decisiones tomadas y acciones acordadas por el Comité de Admisiones.</t>
  </si>
  <si>
    <t>El líder informará la materialización del riesgo a Control Interno, el cual lo llevará a las instancias competentes para iniciar las investigaciones disciplinarias, fiscales o legales a que haya lugar. Por otra parte, citará a sesión extraordinaria al Comité de admisiones para que se tomen las medidas correspondientes.</t>
  </si>
  <si>
    <t xml:space="preserve">Realizar reuniones periódicas del Comité de Admisiones durante cada proceso de admisión. </t>
  </si>
  <si>
    <t>Jefe Área de admisiones</t>
  </si>
  <si>
    <t>Actas de Comité de Admisiones</t>
  </si>
  <si>
    <t>Comité de admisiones realizados</t>
  </si>
  <si>
    <t>El líder del proceso solicitará al grupo de Talento Humano una vez al año, capacitación integral con el objetivo de fortalecer la integridad del proceso de admisión y garantizar la equidad en las oportunidades brindadas. Mediante este control, dirigido a los funcionarios involucrados en el proceso de admisión se realizará abarcando principios éticos, legales y procedimientos estandarizados. La capacitación, impartida se adaptará a las responsabilidades de cada función, incluyendo la identificación y prevención de sesgos y conflictos de interés. Se registrará la asistencia de los colaboradores del proceso de Gestión de admisiones, registros y control.</t>
  </si>
  <si>
    <t xml:space="preserve">Realizar una capacitación dirigida a los funcionarios de las áreas involucradas en el proceso de admisión. Esta capacitación no solo abordará los requisitos técnicos que deben cumplir los aspirantes en las diferentes etapas de admisión, sino que también enfatizará la importancia de la ética y la transparencia en todas las interacciones con los aspirantes y el proceso. </t>
  </si>
  <si>
    <t xml:space="preserve">Registro asistencia </t>
  </si>
  <si>
    <t>2 charlas realizadas</t>
  </si>
  <si>
    <t>Los funcionarios designados en el Área de admisiones dos veces al año desempeñarán la tarea de revisar minuciosamente los requisitos y documentos presentados por los aspirantes, asegurando la transparencia y la igualdad en el proceso de matrícula. El registro reposará en el sistema en donde permitirá conocer la trazabilidad de las verificaciones realizadas. En caso de encontrar desviaciones en el acceso a los sistemas, se informará al grupo de T.I., con el fin de revisar y actualizar los accesos.</t>
  </si>
  <si>
    <t>Revisar el cumplimiento de los requisitos y documentos proporcionados por los aspirantes, con el propósito de facilitar la ejecución eficiente del proceso de matrícula. Esta revisión se realizará directamente a través del sistema académico Academusoft, garantizando así la integridad y precisión de la información recopilada.</t>
  </si>
  <si>
    <t>Técnico operativo</t>
  </si>
  <si>
    <t>Reporte del sistema</t>
  </si>
  <si>
    <t>CONTROL DE CAMBIOS</t>
  </si>
  <si>
    <t>Omisión al deber de declarar un Conflicto de Intereses.</t>
  </si>
  <si>
    <t xml:space="preserve">Concentración de autoridad o exceso de poder. </t>
  </si>
  <si>
    <t>Incumplimiento del procedimiento establecido para la selección y vinculación del personal docente o administrativo.</t>
  </si>
  <si>
    <t>Falta de integridad moral y ética del servidor.</t>
  </si>
  <si>
    <t>Falta de ética profesional.</t>
  </si>
  <si>
    <t>Posible conflicto de interés.</t>
  </si>
  <si>
    <t xml:space="preserve"> Falta de integridad moral y ética del servidor.</t>
  </si>
  <si>
    <t xml:space="preserve">
Posible conflicto de interés o abuso del poder.</t>
  </si>
  <si>
    <t>Omisión a los requerimientos de las convocatorias / postulaciones por falta de conocimiento en los procedimientos o por dolo.</t>
  </si>
  <si>
    <t>Favores personales de los docentes a los estudiantes.</t>
  </si>
  <si>
    <t>Falta de control y seguimiento por parte de instancias superiores en cada programa al manejo y registro de notas.</t>
  </si>
  <si>
    <t>Ofrecimiento de favores por parte los estudiantes.</t>
  </si>
  <si>
    <t>No aplicación ni cumplimiento de los criterios establecidos para la asignación de los beneficios.</t>
  </si>
  <si>
    <t>Falta de verificación de vulnerabilidades de la plataforma Tics.</t>
  </si>
  <si>
    <t>Ausencia de las políticas de seguridad de la información.</t>
  </si>
  <si>
    <t>Accesibilidad a los sistemas de información por parte de personas no autorizadas.</t>
  </si>
  <si>
    <t>Uso de poder para la obtención de un beneficio propio o de un tercero.</t>
  </si>
  <si>
    <t>Interés de apropiación indebida de recursos por parte del equipo directivo yo líder de proyecto para beneficio propio o de un tercero.</t>
  </si>
  <si>
    <t>Omisión de declaración de conflicto de interés.</t>
  </si>
  <si>
    <t>Cambios inesperados en los criterios de selección y admisión, sin que sea documentados o aprobados por las instancias competentes.</t>
  </si>
  <si>
    <t>La Subdirección de Talento Humano semestralmente realiza socialización del Código de Integridad que define los valores que deben ser aplicados y promovidos por todos los servidores públicos de la Universidad, mediante comunicaciones con el fin de que sean interiorizados y apropiados por cada uno de los funcionarios de la Universidad y así fortalecer su integridad moral y ética, asegurando que todos los colaboradores de la Oficina de Planeación y Desarrollo Institucional asistan o participen de estos espacios y jornadas. En caso de encontrar inconsistencias en las declaratorias de conflictos de interés o situaciones de eventos de riesgos, se remiten a la Oficina de Control Interno Disciplinario para su conocimiento y competencia. 
Como evidencia reposan las comunicaciones de socialización, registros de asistencia  y las comunicaciones (memorandos) remitidos a la Oficina de Control Interno Disciplinario, según corresponda.</t>
  </si>
  <si>
    <t># de admitidos/ # de aspirantes
# de procedimientos actualizados / # de procedimientos a actualizar</t>
  </si>
  <si>
    <t>V1. Versión Inicial. Publicado el 30 enero 2024. Se identificó un nuevo riesgo en el proceso misional de Gestión de Internacionalización.  
Se actualizaron los controles y planes de tratamiento del proceso de Direccionamiento Estratégico.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</si>
</sst>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6"/>
      <color theme="1"/>
      <name val="Arial"/>
      <family val="2"/>
    </font>
    <font>
      <b/>
      <sz val="16"/>
      <color theme="1"/>
      <name val="Arial"/>
      <family val="2"/>
    </font>
    <font>
      <sz val="10"/>
      <color theme="1"/>
      <name val="Arial"/>
      <family val="2"/>
    </font>
    <font>
      <b/>
      <sz val="12"/>
      <color theme="0"/>
      <name val="Arial"/>
      <family val="2"/>
    </font>
    <font>
      <sz val="12"/>
      <color theme="0"/>
      <name val="Arial"/>
      <family val="2"/>
    </font>
    <font>
      <b/>
      <sz val="12"/>
      <color theme="1"/>
      <name val="Arial"/>
      <family val="2"/>
    </font>
    <font>
      <sz val="12"/>
      <color theme="1"/>
      <name val="Arial"/>
      <family val="2"/>
    </font>
    <font>
      <sz val="11"/>
      <name val="Verdana"/>
      <family val="2"/>
    </font>
    <font>
      <sz val="12"/>
      <name val="Arial"/>
      <family val="2"/>
    </font>
    <font>
      <sz val="12"/>
      <color rgb="FF000000"/>
      <name val="Arial"/>
      <family val="2"/>
    </font>
    <font>
      <sz val="10"/>
      <name val="Arial"/>
      <family val="2"/>
    </font>
    <font>
      <b/>
      <sz val="12"/>
      <color rgb="FF000000"/>
      <name val="Arial"/>
      <family val="2"/>
    </font>
    <font>
      <sz val="11"/>
      <color theme="1"/>
      <name val="Calibri"/>
      <family val="2"/>
    </font>
    <font>
      <b/>
      <sz val="12"/>
      <color rgb="FF000000"/>
      <name val="Calibri"/>
      <family val="2"/>
    </font>
    <font>
      <sz val="12"/>
      <color rgb="FF000000"/>
      <name val="Calibri"/>
      <family val="2"/>
    </font>
    <font>
      <sz val="12"/>
      <name val="Calibri"/>
      <family val="2"/>
    </font>
    <font>
      <sz val="12"/>
      <color theme="1"/>
      <name val="Aptos Narrow"/>
      <family val="2"/>
      <scheme val="minor"/>
    </font>
    <font>
      <sz val="12"/>
      <color rgb="FFFF0000"/>
      <name val="Arial"/>
      <family val="2"/>
    </font>
    <font>
      <b/>
      <sz val="9"/>
      <color indexed="81"/>
      <name val="Tahoma"/>
      <family val="2"/>
    </font>
    <font>
      <sz val="9"/>
      <color indexed="81"/>
      <name val="Tahoma"/>
      <family val="2"/>
    </font>
    <font>
      <b/>
      <sz val="8"/>
      <color indexed="81"/>
      <name val="Tahoma"/>
      <family val="2"/>
    </font>
    <font>
      <sz val="8"/>
      <color indexed="81"/>
      <name val="Tahoma"/>
      <family val="2"/>
    </font>
    <font>
      <b/>
      <sz val="11"/>
      <color indexed="81"/>
      <name val="Tahoma"/>
      <family val="2"/>
    </font>
    <font>
      <sz val="11"/>
      <color indexed="81"/>
      <name val="Tahoma"/>
      <family val="2"/>
    </font>
    <font>
      <b/>
      <sz val="12"/>
      <color indexed="81"/>
      <name val="Tahoma"/>
      <family val="2"/>
    </font>
    <font>
      <sz val="12"/>
      <color indexed="81"/>
      <name val="Tahoma"/>
      <family val="2"/>
    </font>
  </fonts>
  <fills count="12">
    <fill>
      <patternFill patternType="none"/>
    </fill>
    <fill>
      <patternFill patternType="gray125"/>
    </fill>
    <fill>
      <patternFill patternType="solid">
        <fgColor indexed="65"/>
        <bgColor indexed="64"/>
      </patternFill>
    </fill>
    <fill>
      <patternFill patternType="solid">
        <fgColor theme="8" tint="-0.499984740745262"/>
        <bgColor indexed="64"/>
      </patternFill>
    </fill>
    <fill>
      <patternFill patternType="solid">
        <fgColor theme="0"/>
        <bgColor theme="0"/>
      </patternFill>
    </fill>
    <fill>
      <patternFill patternType="solid">
        <fgColor theme="0"/>
        <bgColor indexed="64"/>
      </patternFill>
    </fill>
    <fill>
      <patternFill patternType="solid">
        <fgColor rgb="FFC00000"/>
        <bgColor theme="0"/>
      </patternFill>
    </fill>
    <fill>
      <patternFill patternType="solid">
        <fgColor rgb="FFE26B0A"/>
        <bgColor theme="0"/>
      </patternFill>
    </fill>
    <fill>
      <patternFill patternType="solid">
        <fgColor rgb="FFC00000"/>
        <bgColor rgb="FFFF0000"/>
      </patternFill>
    </fill>
    <fill>
      <patternFill patternType="solid">
        <fgColor rgb="FFC00000"/>
        <bgColor rgb="FFFFFF00"/>
      </patternFill>
    </fill>
    <fill>
      <patternFill patternType="solid">
        <fgColor rgb="FFFF0000"/>
        <bgColor theme="0"/>
      </patternFill>
    </fill>
    <fill>
      <patternFill patternType="solid">
        <fgColor rgb="FFFFFF00"/>
        <bgColor theme="0"/>
      </patternFill>
    </fill>
  </fills>
  <borders count="192">
    <border>
      <left/>
      <right/>
      <top/>
      <bottom/>
      <diagonal/>
    </border>
    <border>
      <left style="thin">
        <color theme="4"/>
      </left>
      <right style="thin">
        <color theme="4"/>
      </right>
      <top style="thin">
        <color theme="4"/>
      </top>
      <bottom style="thin">
        <color theme="4"/>
      </bottom>
      <diagonal/>
    </border>
    <border>
      <left style="medium">
        <color rgb="FF4472C4"/>
      </left>
      <right/>
      <top/>
      <bottom/>
      <diagonal/>
    </border>
    <border>
      <left style="thin">
        <color theme="4"/>
      </left>
      <right style="thin">
        <color theme="4"/>
      </right>
      <top style="thin">
        <color theme="4"/>
      </top>
      <bottom/>
      <diagonal/>
    </border>
    <border>
      <left style="thin">
        <color theme="4"/>
      </left>
      <right/>
      <top style="thin">
        <color theme="4"/>
      </top>
      <bottom/>
      <diagonal/>
    </border>
    <border>
      <left style="thin">
        <color rgb="FF4472C4"/>
      </left>
      <right style="thin">
        <color theme="4"/>
      </right>
      <top style="thin">
        <color rgb="FF4472C4"/>
      </top>
      <bottom/>
      <diagonal/>
    </border>
    <border>
      <left style="thin">
        <color theme="4"/>
      </left>
      <right style="thin">
        <color theme="4"/>
      </right>
      <top style="thin">
        <color rgb="FF4472C4"/>
      </top>
      <bottom/>
      <diagonal/>
    </border>
    <border>
      <left style="thin">
        <color rgb="FF4472C4"/>
      </left>
      <right style="thin">
        <color rgb="FF4472C4"/>
      </right>
      <top style="thin">
        <color rgb="FF4472C4"/>
      </top>
      <bottom style="thin">
        <color rgb="FF4472C4"/>
      </bottom>
      <diagonal/>
    </border>
    <border>
      <left style="thin">
        <color theme="4"/>
      </left>
      <right style="thin">
        <color theme="4"/>
      </right>
      <top style="thin">
        <color rgb="FF4472C4"/>
      </top>
      <bottom style="thin">
        <color theme="4"/>
      </bottom>
      <diagonal/>
    </border>
    <border>
      <left style="thin">
        <color rgb="FF4472C4"/>
      </left>
      <right style="thin">
        <color rgb="FF4472C4"/>
      </right>
      <top style="thin">
        <color rgb="FF4472C4"/>
      </top>
      <bottom/>
      <diagonal/>
    </border>
    <border>
      <left style="thin">
        <color rgb="FF4472C4"/>
      </left>
      <right style="thin">
        <color rgb="FF4472C4"/>
      </right>
      <top style="medium">
        <color rgb="FF4472C4"/>
      </top>
      <bottom/>
      <diagonal/>
    </border>
    <border>
      <left/>
      <right style="thin">
        <color theme="4"/>
      </right>
      <top style="thin">
        <color theme="4"/>
      </top>
      <bottom/>
      <diagonal/>
    </border>
    <border>
      <left style="thin">
        <color theme="4"/>
      </left>
      <right style="thin">
        <color theme="4"/>
      </right>
      <top/>
      <bottom/>
      <diagonal/>
    </border>
    <border>
      <left style="thin">
        <color theme="4"/>
      </left>
      <right style="thin">
        <color rgb="FF4472C4"/>
      </right>
      <top/>
      <bottom/>
      <diagonal/>
    </border>
    <border>
      <left style="thin">
        <color theme="4"/>
      </left>
      <right/>
      <top/>
      <bottom/>
      <diagonal/>
    </border>
    <border>
      <left style="thin">
        <color rgb="FF4472C4"/>
      </left>
      <right style="thin">
        <color theme="4"/>
      </right>
      <top/>
      <bottom/>
      <diagonal/>
    </border>
    <border>
      <left style="thin">
        <color rgb="FF4472C4"/>
      </left>
      <right style="thin">
        <color rgb="FF4472C4"/>
      </right>
      <top/>
      <bottom/>
      <diagonal/>
    </border>
    <border>
      <left style="thin">
        <color rgb="FF4472C4"/>
      </left>
      <right/>
      <top/>
      <bottom/>
      <diagonal/>
    </border>
    <border>
      <left style="thin">
        <color rgb="FF0070C0"/>
      </left>
      <right style="thin">
        <color rgb="FF0070C0"/>
      </right>
      <top style="thin">
        <color rgb="FF0070C0"/>
      </top>
      <bottom style="thin">
        <color rgb="FF0070C0"/>
      </bottom>
      <diagonal/>
    </border>
    <border>
      <left/>
      <right/>
      <top style="thin">
        <color rgb="FF4472C4"/>
      </top>
      <bottom style="thin">
        <color rgb="FF4472C4"/>
      </bottom>
      <diagonal/>
    </border>
    <border>
      <left style="thin">
        <color rgb="FF0070C0"/>
      </left>
      <right/>
      <top style="thin">
        <color rgb="FF0070C0"/>
      </top>
      <bottom style="thin">
        <color rgb="FF4472C4"/>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style="thin">
        <color rgb="FF4472C4"/>
      </left>
      <right style="thin">
        <color theme="4"/>
      </right>
      <top/>
      <bottom style="thin">
        <color theme="4"/>
      </bottom>
      <diagonal/>
    </border>
    <border>
      <left style="thin">
        <color rgb="FF4472C4"/>
      </left>
      <right style="thin">
        <color rgb="FF4472C4"/>
      </right>
      <top/>
      <bottom style="thin">
        <color rgb="FF4472C4"/>
      </bottom>
      <diagonal/>
    </border>
    <border>
      <left/>
      <right style="thin">
        <color theme="4"/>
      </right>
      <top style="thin">
        <color theme="4"/>
      </top>
      <bottom style="thin">
        <color theme="4"/>
      </bottom>
      <diagonal/>
    </border>
    <border>
      <left style="thin">
        <color theme="4"/>
      </left>
      <right style="thin">
        <color rgb="FF4472C4"/>
      </right>
      <top style="thin">
        <color rgb="FF4472C4"/>
      </top>
      <bottom/>
      <diagonal/>
    </border>
    <border>
      <left style="thin">
        <color rgb="FF4472C4"/>
      </left>
      <right style="thin">
        <color theme="4"/>
      </right>
      <top style="thin">
        <color theme="4"/>
      </top>
      <bottom/>
      <diagonal/>
    </border>
    <border>
      <left/>
      <right style="thin">
        <color theme="4"/>
      </right>
      <top/>
      <bottom/>
      <diagonal/>
    </border>
    <border>
      <left style="thin">
        <color rgb="FF4472C4"/>
      </left>
      <right style="thin">
        <color theme="4"/>
      </right>
      <top/>
      <bottom style="thin">
        <color rgb="FF4472C4"/>
      </bottom>
      <diagonal/>
    </border>
    <border>
      <left style="thin">
        <color theme="4"/>
      </left>
      <right/>
      <top/>
      <bottom style="thin">
        <color rgb="FF4472C4"/>
      </bottom>
      <diagonal/>
    </border>
    <border>
      <left style="thin">
        <color theme="4"/>
      </left>
      <right style="thin">
        <color theme="4"/>
      </right>
      <top style="thin">
        <color theme="4"/>
      </top>
      <bottom style="thin">
        <color rgb="FF4472C4"/>
      </bottom>
      <diagonal/>
    </border>
    <border>
      <left/>
      <right style="thin">
        <color rgb="FF4472C4"/>
      </right>
      <top style="thin">
        <color rgb="FF4472C4"/>
      </top>
      <bottom style="thin">
        <color rgb="FF4472C4"/>
      </bottom>
      <diagonal/>
    </border>
    <border>
      <left/>
      <right/>
      <top style="thin">
        <color theme="4"/>
      </top>
      <bottom/>
      <diagonal/>
    </border>
    <border>
      <left style="thin">
        <color rgb="FF0070C0"/>
      </left>
      <right style="thin">
        <color rgb="FF0070C0"/>
      </right>
      <top style="thin">
        <color rgb="FF0070C0"/>
      </top>
      <bottom style="thin">
        <color indexed="64"/>
      </bottom>
      <diagonal/>
    </border>
    <border>
      <left/>
      <right style="thin">
        <color rgb="FF4472C4"/>
      </right>
      <top style="thin">
        <color rgb="FF4472C4"/>
      </top>
      <bottom/>
      <diagonal/>
    </border>
    <border>
      <left/>
      <right/>
      <top style="thin">
        <color rgb="FF4472C4"/>
      </top>
      <bottom/>
      <diagonal/>
    </border>
    <border>
      <left style="thin">
        <color rgb="FF4472C4"/>
      </left>
      <right/>
      <top style="thin">
        <color rgb="FF4472C4"/>
      </top>
      <bottom/>
      <diagonal/>
    </border>
    <border>
      <left/>
      <right style="thin">
        <color indexed="64"/>
      </right>
      <top style="thin">
        <color rgb="FF4472C4"/>
      </top>
      <bottom/>
      <diagonal/>
    </border>
    <border>
      <left style="thin">
        <color indexed="64"/>
      </left>
      <right/>
      <top style="thin">
        <color rgb="FF4472C4"/>
      </top>
      <bottom/>
      <diagonal/>
    </border>
    <border>
      <left style="thin">
        <color rgb="FF4472C4"/>
      </left>
      <right style="thin">
        <color rgb="FF0070C0"/>
      </right>
      <top style="thin">
        <color rgb="FF4472C4"/>
      </top>
      <bottom style="thin">
        <color rgb="FF4472C4"/>
      </bottom>
      <diagonal/>
    </border>
    <border>
      <left style="thin">
        <color rgb="FF0070C0"/>
      </left>
      <right style="thin">
        <color rgb="FF0070C0"/>
      </right>
      <top style="thin">
        <color indexed="64"/>
      </top>
      <bottom style="thin">
        <color rgb="FF0070C0"/>
      </bottom>
      <diagonal/>
    </border>
    <border>
      <left/>
      <right style="thin">
        <color rgb="FF4472C4"/>
      </right>
      <top/>
      <bottom style="thin">
        <color rgb="FF4472C4"/>
      </bottom>
      <diagonal/>
    </border>
    <border>
      <left style="thin">
        <color rgb="FF4472C4"/>
      </left>
      <right/>
      <top/>
      <bottom style="thin">
        <color rgb="FF4472C4"/>
      </bottom>
      <diagonal/>
    </border>
    <border>
      <left/>
      <right style="thin">
        <color rgb="FF4472C4"/>
      </right>
      <top/>
      <bottom/>
      <diagonal/>
    </border>
    <border>
      <left/>
      <right/>
      <top/>
      <bottom style="thin">
        <color rgb="FF4472C4"/>
      </bottom>
      <diagonal/>
    </border>
    <border>
      <left style="thin">
        <color rgb="FF4472C4"/>
      </left>
      <right/>
      <top style="thin">
        <color rgb="FF4472C4"/>
      </top>
      <bottom style="thin">
        <color rgb="FF4472C4"/>
      </bottom>
      <diagonal/>
    </border>
    <border>
      <left style="thin">
        <color rgb="FF4472C4"/>
      </left>
      <right/>
      <top/>
      <bottom style="thin">
        <color indexed="64"/>
      </bottom>
      <diagonal/>
    </border>
    <border>
      <left style="thin">
        <color rgb="FF4472C4"/>
      </left>
      <right style="thin">
        <color rgb="FF4472C4"/>
      </right>
      <top style="thin">
        <color rgb="FF4472C4"/>
      </top>
      <bottom style="thin">
        <color indexed="64"/>
      </bottom>
      <diagonal/>
    </border>
    <border>
      <left/>
      <right style="thin">
        <color indexed="64"/>
      </right>
      <top/>
      <bottom/>
      <diagonal/>
    </border>
    <border>
      <left style="thin">
        <color indexed="64"/>
      </left>
      <right/>
      <top/>
      <bottom/>
      <diagonal/>
    </border>
    <border>
      <left style="thin">
        <color rgb="FF4472C4"/>
      </left>
      <right/>
      <top style="thin">
        <color rgb="FF4472C4"/>
      </top>
      <bottom style="thin">
        <color indexed="64"/>
      </bottom>
      <diagonal/>
    </border>
    <border>
      <left style="thin">
        <color rgb="FF4472C4"/>
      </left>
      <right/>
      <top style="thin">
        <color indexed="64"/>
      </top>
      <bottom style="thin">
        <color indexed="64"/>
      </bottom>
      <diagonal/>
    </border>
    <border>
      <left style="thin">
        <color rgb="FF0070C0"/>
      </left>
      <right style="thin">
        <color rgb="FF0070C0"/>
      </right>
      <top style="thin">
        <color indexed="64"/>
      </top>
      <bottom style="thin">
        <color indexed="64"/>
      </bottom>
      <diagonal/>
    </border>
    <border>
      <left style="thin">
        <color rgb="FF4472C4"/>
      </left>
      <right style="thin">
        <color rgb="FF4472C4"/>
      </right>
      <top style="thin">
        <color indexed="64"/>
      </top>
      <bottom style="thin">
        <color indexed="64"/>
      </bottom>
      <diagonal/>
    </border>
    <border>
      <left style="thin">
        <color rgb="FF4472C4"/>
      </left>
      <right/>
      <top style="thin">
        <color indexed="64"/>
      </top>
      <bottom style="thin">
        <color rgb="FF4472C4"/>
      </bottom>
      <diagonal/>
    </border>
    <border>
      <left style="thin">
        <color rgb="FF4472C4"/>
      </left>
      <right style="thin">
        <color rgb="FF4472C4"/>
      </right>
      <top style="thin">
        <color indexed="64"/>
      </top>
      <bottom style="thin">
        <color rgb="FF4472C4"/>
      </bottom>
      <diagonal/>
    </border>
    <border>
      <left style="thin">
        <color rgb="FF4472C4"/>
      </left>
      <right style="thin">
        <color rgb="FF4472C4"/>
      </right>
      <top/>
      <bottom style="thin">
        <color rgb="FF0070C0"/>
      </bottom>
      <diagonal/>
    </border>
    <border>
      <left style="thin">
        <color indexed="64"/>
      </left>
      <right/>
      <top/>
      <bottom style="thin">
        <color rgb="FF4472C4"/>
      </bottom>
      <diagonal/>
    </border>
    <border>
      <left style="thin">
        <color rgb="FF4472C4"/>
      </left>
      <right/>
      <top style="thin">
        <color indexed="64"/>
      </top>
      <bottom/>
      <diagonal/>
    </border>
    <border>
      <left style="thin">
        <color rgb="FF4472C4"/>
      </left>
      <right style="thin">
        <color rgb="FF4472C4"/>
      </right>
      <top style="thin">
        <color indexed="64"/>
      </top>
      <bottom/>
      <diagonal/>
    </border>
    <border>
      <left style="thin">
        <color rgb="FF0070C0"/>
      </left>
      <right style="thin">
        <color rgb="FF0070C0"/>
      </right>
      <top style="thin">
        <color rgb="FF0070C0"/>
      </top>
      <bottom/>
      <diagonal/>
    </border>
    <border>
      <left/>
      <right style="thin">
        <color rgb="FF4472C4"/>
      </right>
      <top style="medium">
        <color rgb="FF4472C4"/>
      </top>
      <bottom/>
      <diagonal/>
    </border>
    <border>
      <left style="thin">
        <color theme="4"/>
      </left>
      <right/>
      <top style="thin">
        <color theme="4"/>
      </top>
      <bottom style="thin">
        <color theme="4"/>
      </bottom>
      <diagonal/>
    </border>
    <border>
      <left/>
      <right style="thin">
        <color rgb="FF0070C0"/>
      </right>
      <top style="thin">
        <color rgb="FF0070C0"/>
      </top>
      <bottom/>
      <diagonal/>
    </border>
    <border>
      <left style="thin">
        <color rgb="FF0070C0"/>
      </left>
      <right/>
      <top style="thin">
        <color rgb="FF0070C0"/>
      </top>
      <bottom/>
      <diagonal/>
    </border>
    <border>
      <left/>
      <right/>
      <top style="thin">
        <color rgb="FF0070C0"/>
      </top>
      <bottom/>
      <diagonal/>
    </border>
    <border>
      <left style="thin">
        <color rgb="FF0070C0"/>
      </left>
      <right style="thin">
        <color rgb="FF0070C0"/>
      </right>
      <top style="medium">
        <color rgb="FF4472C4"/>
      </top>
      <bottom/>
      <diagonal/>
    </border>
    <border>
      <left style="thin">
        <color rgb="FF0070C0"/>
      </left>
      <right/>
      <top/>
      <bottom/>
      <diagonal/>
    </border>
    <border>
      <left style="thin">
        <color rgb="FF0070C0"/>
      </left>
      <right style="thin">
        <color rgb="FF4472C4"/>
      </right>
      <top style="thin">
        <color rgb="FF0070C0"/>
      </top>
      <bottom/>
      <diagonal/>
    </border>
    <border>
      <left style="thin">
        <color theme="4"/>
      </left>
      <right style="thin">
        <color theme="4"/>
      </right>
      <top style="thin">
        <color rgb="FF0070C0"/>
      </top>
      <bottom style="thin">
        <color theme="4"/>
      </bottom>
      <diagonal/>
    </border>
    <border>
      <left style="thin">
        <color rgb="FF4472C4"/>
      </left>
      <right style="thin">
        <color rgb="FF4472C4"/>
      </right>
      <top style="thin">
        <color rgb="FF0070C0"/>
      </top>
      <bottom/>
      <diagonal/>
    </border>
    <border>
      <left style="thin">
        <color rgb="FF4472C4"/>
      </left>
      <right style="thin">
        <color rgb="FF0070C0"/>
      </right>
      <top style="thin">
        <color rgb="FF0070C0"/>
      </top>
      <bottom/>
      <diagonal/>
    </border>
    <border>
      <left style="thin">
        <color rgb="FF4472C4"/>
      </left>
      <right/>
      <top style="medium">
        <color rgb="FF4472C4"/>
      </top>
      <bottom/>
      <diagonal/>
    </border>
    <border>
      <left style="thin">
        <color rgb="FF0070C0"/>
      </left>
      <right style="thin">
        <color rgb="FF4472C4"/>
      </right>
      <top style="thin">
        <color rgb="FF0070C0"/>
      </top>
      <bottom style="thin">
        <color rgb="FF0070C0"/>
      </bottom>
      <diagonal/>
    </border>
    <border>
      <left style="thin">
        <color rgb="FF4472C4"/>
      </left>
      <right style="thin">
        <color rgb="FF4472C4"/>
      </right>
      <top style="thin">
        <color rgb="FF0070C0"/>
      </top>
      <bottom style="thin">
        <color rgb="FF0070C0"/>
      </bottom>
      <diagonal/>
    </border>
    <border>
      <left style="thin">
        <color rgb="FF4472C4"/>
      </left>
      <right style="thin">
        <color rgb="FF0070C0"/>
      </right>
      <top style="thin">
        <color rgb="FF0070C0"/>
      </top>
      <bottom style="thin">
        <color rgb="FF0070C0"/>
      </bottom>
      <diagonal/>
    </border>
    <border>
      <left style="thin">
        <color rgb="FF0070C0"/>
      </left>
      <right style="thin">
        <color rgb="FF0070C0"/>
      </right>
      <top style="thin">
        <color theme="4"/>
      </top>
      <bottom style="thin">
        <color theme="4"/>
      </bottom>
      <diagonal/>
    </border>
    <border>
      <left style="thin">
        <color theme="4"/>
      </left>
      <right style="thin">
        <color rgb="FF0070C0"/>
      </right>
      <top style="thin">
        <color theme="4"/>
      </top>
      <bottom style="thin">
        <color theme="4"/>
      </bottom>
      <diagonal/>
    </border>
    <border>
      <left style="thin">
        <color rgb="FF0070C0"/>
      </left>
      <right style="thin">
        <color rgb="FF0070C0"/>
      </right>
      <top/>
      <bottom/>
      <diagonal/>
    </border>
    <border>
      <left style="thin">
        <color rgb="FF0070C0"/>
      </left>
      <right style="thin">
        <color rgb="FF0070C0"/>
      </right>
      <top style="thin">
        <color rgb="FF0070C0"/>
      </top>
      <bottom style="thin">
        <color theme="4"/>
      </bottom>
      <diagonal/>
    </border>
    <border>
      <left/>
      <right style="thin">
        <color rgb="FF0070C0"/>
      </right>
      <top/>
      <bottom/>
      <diagonal/>
    </border>
    <border>
      <left style="thin">
        <color rgb="FF0070C0"/>
      </left>
      <right style="thin">
        <color theme="4"/>
      </right>
      <top style="thin">
        <color rgb="FF0070C0"/>
      </top>
      <bottom style="thin">
        <color rgb="FF0070C0"/>
      </bottom>
      <diagonal/>
    </border>
    <border>
      <left style="thin">
        <color theme="4"/>
      </left>
      <right/>
      <top style="thin">
        <color theme="4"/>
      </top>
      <bottom style="thin">
        <color rgb="FF0070C0"/>
      </bottom>
      <diagonal/>
    </border>
    <border>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0070C0"/>
      </left>
      <right/>
      <top style="thin">
        <color rgb="FF0070C0"/>
      </top>
      <bottom style="thin">
        <color rgb="FF0070C0"/>
      </bottom>
      <diagonal/>
    </border>
    <border>
      <left style="thin">
        <color rgb="FF0070C0"/>
      </left>
      <right style="thin">
        <color rgb="FF0070C0"/>
      </right>
      <top style="thin">
        <color theme="4"/>
      </top>
      <bottom/>
      <diagonal/>
    </border>
    <border>
      <left style="thin">
        <color rgb="FF0070C0"/>
      </left>
      <right style="thin">
        <color rgb="FF0070C0"/>
      </right>
      <top/>
      <bottom style="thin">
        <color rgb="FF0070C0"/>
      </bottom>
      <diagonal/>
    </border>
    <border>
      <left/>
      <right style="thin">
        <color rgb="FF0070C0"/>
      </right>
      <top/>
      <bottom style="thin">
        <color rgb="FF0070C0"/>
      </bottom>
      <diagonal/>
    </border>
    <border>
      <left/>
      <right/>
      <top/>
      <bottom style="thin">
        <color rgb="FF0070C0"/>
      </bottom>
      <diagonal/>
    </border>
    <border>
      <left style="thin">
        <color rgb="FF0070C0"/>
      </left>
      <right/>
      <top/>
      <bottom style="thin">
        <color rgb="FF0070C0"/>
      </bottom>
      <diagonal/>
    </border>
    <border>
      <left style="thin">
        <color rgb="FF0070C0"/>
      </left>
      <right style="thin">
        <color rgb="FF4472C4"/>
      </right>
      <top/>
      <bottom style="thin">
        <color rgb="FF0070C0"/>
      </bottom>
      <diagonal/>
    </border>
    <border>
      <left style="thin">
        <color rgb="FF4472C4"/>
      </left>
      <right style="thin">
        <color rgb="FF0070C0"/>
      </right>
      <top/>
      <bottom style="thin">
        <color rgb="FF0070C0"/>
      </bottom>
      <diagonal/>
    </border>
    <border>
      <left style="thin">
        <color rgb="FF4472C4"/>
      </left>
      <right style="thin">
        <color rgb="FF0070C0"/>
      </right>
      <top style="thin">
        <color rgb="FF0070C0"/>
      </top>
      <bottom style="thin">
        <color rgb="FF4472C4"/>
      </bottom>
      <diagonal/>
    </border>
    <border>
      <left style="thin">
        <color rgb="FF0070C0"/>
      </left>
      <right style="thin">
        <color rgb="FF0070C0"/>
      </right>
      <top style="thin">
        <color theme="4"/>
      </top>
      <bottom style="thin">
        <color rgb="FF0070C0"/>
      </bottom>
      <diagonal/>
    </border>
    <border>
      <left/>
      <right style="thin">
        <color theme="4"/>
      </right>
      <top style="thin">
        <color rgb="FF4472C4"/>
      </top>
      <bottom/>
      <diagonal/>
    </border>
    <border>
      <left style="thin">
        <color theme="4"/>
      </left>
      <right/>
      <top style="thin">
        <color rgb="FF4472C4"/>
      </top>
      <bottom/>
      <diagonal/>
    </border>
    <border>
      <left style="thin">
        <color theme="4"/>
      </left>
      <right style="thin">
        <color rgb="FF4472C4"/>
      </right>
      <top style="thin">
        <color rgb="FF0070C0"/>
      </top>
      <bottom style="thin">
        <color rgb="FF4472C4"/>
      </bottom>
      <diagonal/>
    </border>
    <border>
      <left style="thin">
        <color rgb="FF4472C4"/>
      </left>
      <right/>
      <top/>
      <bottom style="thin">
        <color rgb="FF0070C0"/>
      </bottom>
      <diagonal/>
    </border>
    <border>
      <left/>
      <right style="thin">
        <color rgb="FF4472C4"/>
      </right>
      <top/>
      <bottom style="thin">
        <color rgb="FF0070C0"/>
      </bottom>
      <diagonal/>
    </border>
    <border>
      <left style="thin">
        <color theme="4"/>
      </left>
      <right style="thin">
        <color theme="4"/>
      </right>
      <top style="thin">
        <color theme="4"/>
      </top>
      <bottom style="thin">
        <color rgb="FF0070C0"/>
      </bottom>
      <diagonal/>
    </border>
    <border>
      <left style="thin">
        <color theme="4"/>
      </left>
      <right style="thin">
        <color theme="4"/>
      </right>
      <top/>
      <bottom style="thin">
        <color rgb="FF0070C0"/>
      </bottom>
      <diagonal/>
    </border>
    <border>
      <left style="thin">
        <color theme="4"/>
      </left>
      <right style="thin">
        <color rgb="FF4472C4"/>
      </right>
      <top/>
      <bottom style="thin">
        <color rgb="FF0070C0"/>
      </bottom>
      <diagonal/>
    </border>
    <border>
      <left style="thin">
        <color rgb="FF4472C4"/>
      </left>
      <right style="thin">
        <color theme="4"/>
      </right>
      <top/>
      <bottom style="thin">
        <color rgb="FF0070C0"/>
      </bottom>
      <diagonal/>
    </border>
    <border>
      <left style="thin">
        <color theme="4"/>
      </left>
      <right/>
      <top/>
      <bottom style="thin">
        <color rgb="FF0070C0"/>
      </bottom>
      <diagonal/>
    </border>
    <border>
      <left/>
      <right style="thin">
        <color theme="4"/>
      </right>
      <top/>
      <bottom style="thin">
        <color rgb="FF0070C0"/>
      </bottom>
      <diagonal/>
    </border>
    <border>
      <left style="thin">
        <color rgb="FF4472C4"/>
      </left>
      <right style="thin">
        <color rgb="FF4472C4"/>
      </right>
      <top style="thin">
        <color rgb="FF4472C4"/>
      </top>
      <bottom style="thin">
        <color rgb="FF0070C0"/>
      </bottom>
      <diagonal/>
    </border>
    <border>
      <left style="thin">
        <color rgb="FF4472C4"/>
      </left>
      <right/>
      <top style="thin">
        <color rgb="FF4472C4"/>
      </top>
      <bottom style="thin">
        <color rgb="FF0070C0"/>
      </bottom>
      <diagonal/>
    </border>
    <border>
      <left/>
      <right style="thin">
        <color theme="4"/>
      </right>
      <top style="thin">
        <color rgb="FF4472C4"/>
      </top>
      <bottom style="thin">
        <color rgb="FF0070C0"/>
      </bottom>
      <diagonal/>
    </border>
    <border>
      <left style="thin">
        <color theme="4"/>
      </left>
      <right style="thin">
        <color rgb="FF4472C4"/>
      </right>
      <top style="thin">
        <color rgb="FF4472C4"/>
      </top>
      <bottom style="thin">
        <color rgb="FF0070C0"/>
      </bottom>
      <diagonal/>
    </border>
    <border>
      <left style="thin">
        <color indexed="64"/>
      </left>
      <right style="thin">
        <color indexed="64"/>
      </right>
      <top/>
      <bottom/>
      <diagonal/>
    </border>
    <border>
      <left/>
      <right style="thin">
        <color rgb="FF4472C4"/>
      </right>
      <top style="thin">
        <color rgb="FF4472C4"/>
      </top>
      <bottom style="thin">
        <color indexed="64"/>
      </bottom>
      <diagonal/>
    </border>
    <border>
      <left style="thin">
        <color rgb="FF0070C0"/>
      </left>
      <right/>
      <top style="thin">
        <color indexed="64"/>
      </top>
      <bottom style="thin">
        <color indexed="64"/>
      </bottom>
      <diagonal/>
    </border>
    <border>
      <left style="thin">
        <color rgb="FF4472C4"/>
      </left>
      <right style="thin">
        <color rgb="FF0070C0"/>
      </right>
      <top style="thin">
        <color indexed="64"/>
      </top>
      <bottom style="thin">
        <color indexed="64"/>
      </bottom>
      <diagonal/>
    </border>
    <border>
      <left/>
      <right style="thin">
        <color rgb="FF4472C4"/>
      </right>
      <top style="thin">
        <color indexed="64"/>
      </top>
      <bottom style="thin">
        <color indexed="64"/>
      </bottom>
      <diagonal/>
    </border>
    <border>
      <left/>
      <right style="thin">
        <color rgb="FF4472C4"/>
      </right>
      <top style="thin">
        <color indexed="64"/>
      </top>
      <bottom style="thin">
        <color rgb="FF4472C4"/>
      </bottom>
      <diagonal/>
    </border>
    <border>
      <left style="thin">
        <color rgb="FF0070C0"/>
      </left>
      <right/>
      <top style="thin">
        <color indexed="64"/>
      </top>
      <bottom style="thin">
        <color rgb="FF0070C0"/>
      </bottom>
      <diagonal/>
    </border>
    <border>
      <left style="thin">
        <color rgb="FF4472C4"/>
      </left>
      <right style="thin">
        <color rgb="FF4472C4"/>
      </right>
      <top style="thin">
        <color indexed="64"/>
      </top>
      <bottom style="thin">
        <color rgb="FF0070C0"/>
      </bottom>
      <diagonal/>
    </border>
    <border>
      <left/>
      <right style="thin">
        <color rgb="FF4472C4"/>
      </right>
      <top style="thin">
        <color rgb="FF4472C4"/>
      </top>
      <bottom style="thin">
        <color rgb="FF0070C0"/>
      </bottom>
      <diagonal/>
    </border>
    <border>
      <left style="thin">
        <color rgb="FF4472C4"/>
      </left>
      <right style="thin">
        <color rgb="FF0070C0"/>
      </right>
      <top style="thin">
        <color indexed="64"/>
      </top>
      <bottom style="thin">
        <color rgb="FF0070C0"/>
      </bottom>
      <diagonal/>
    </border>
    <border>
      <left/>
      <right style="thin">
        <color rgb="FF4472C4"/>
      </right>
      <top style="thin">
        <color indexed="64"/>
      </top>
      <bottom/>
      <diagonal/>
    </border>
    <border>
      <left/>
      <right style="thin">
        <color theme="4"/>
      </right>
      <top/>
      <bottom style="thin">
        <color rgb="FF4472C4"/>
      </bottom>
      <diagonal/>
    </border>
    <border>
      <left style="thin">
        <color theme="4"/>
      </left>
      <right style="thin">
        <color rgb="FF4472C4"/>
      </right>
      <top/>
      <bottom style="thin">
        <color rgb="FF4472C4"/>
      </bottom>
      <diagonal/>
    </border>
    <border>
      <left style="thin">
        <color rgb="FF4472C4"/>
      </left>
      <right style="thin">
        <color theme="4" tint="-0.249977111117893"/>
      </right>
      <top/>
      <bottom/>
      <diagonal/>
    </border>
    <border>
      <left style="thin">
        <color theme="4" tint="-0.249977111117893"/>
      </left>
      <right style="thin">
        <color theme="4"/>
      </right>
      <top/>
      <bottom/>
      <diagonal/>
    </border>
    <border>
      <left style="thin">
        <color rgb="FF4472C4"/>
      </left>
      <right style="thin">
        <color theme="4" tint="-0.249977111117893"/>
      </right>
      <top style="thin">
        <color rgb="FF4472C4"/>
      </top>
      <bottom style="thin">
        <color rgb="FF4472C4"/>
      </bottom>
      <diagonal/>
    </border>
    <border>
      <left/>
      <right style="thin">
        <color theme="4"/>
      </right>
      <top style="thin">
        <color rgb="FF4472C4"/>
      </top>
      <bottom style="thin">
        <color rgb="FF4472C4"/>
      </bottom>
      <diagonal/>
    </border>
    <border>
      <left style="thin">
        <color theme="4"/>
      </left>
      <right style="thin">
        <color theme="4" tint="-0.249977111117893"/>
      </right>
      <top/>
      <bottom/>
      <diagonal/>
    </border>
    <border>
      <left style="thin">
        <color rgb="FF4472C4"/>
      </left>
      <right style="thin">
        <color theme="4" tint="-0.249977111117893"/>
      </right>
      <top style="thin">
        <color rgb="FF4472C4"/>
      </top>
      <bottom/>
      <diagonal/>
    </border>
    <border>
      <left/>
      <right style="thin">
        <color rgb="FF4472C4"/>
      </right>
      <top style="thin">
        <color rgb="FF4472C4"/>
      </top>
      <bottom style="thin">
        <color theme="4"/>
      </bottom>
      <diagonal/>
    </border>
    <border>
      <left/>
      <right style="thin">
        <color rgb="FF4472C4"/>
      </right>
      <top style="thin">
        <color theme="4"/>
      </top>
      <bottom style="thin">
        <color theme="4"/>
      </bottom>
      <diagonal/>
    </border>
    <border>
      <left style="thin">
        <color rgb="FF4472C4"/>
      </left>
      <right style="thin">
        <color theme="4" tint="-0.249977111117893"/>
      </right>
      <top/>
      <bottom style="thin">
        <color rgb="FF4472C4"/>
      </bottom>
      <diagonal/>
    </border>
    <border>
      <left/>
      <right style="thin">
        <color rgb="FF4472C4"/>
      </right>
      <top style="thin">
        <color theme="4"/>
      </top>
      <bottom style="thin">
        <color rgb="FF4472C4"/>
      </bottom>
      <diagonal/>
    </border>
    <border>
      <left/>
      <right style="thin">
        <color indexed="64"/>
      </right>
      <top/>
      <bottom style="thin">
        <color rgb="FF4472C4"/>
      </bottom>
      <diagonal/>
    </border>
    <border>
      <left/>
      <right style="thin">
        <color indexed="64"/>
      </right>
      <top style="thin">
        <color rgb="FF4472C4"/>
      </top>
      <bottom style="thin">
        <color rgb="FF4472C4"/>
      </bottom>
      <diagonal/>
    </border>
    <border>
      <left style="thin">
        <color indexed="64"/>
      </left>
      <right/>
      <top style="thin">
        <color rgb="FF4472C4"/>
      </top>
      <bottom style="thin">
        <color rgb="FF4472C4"/>
      </bottom>
      <diagonal/>
    </border>
    <border>
      <left style="thin">
        <color indexed="64"/>
      </left>
      <right style="thin">
        <color rgb="FF4472C4"/>
      </right>
      <top style="thin">
        <color rgb="FF4472C4"/>
      </top>
      <bottom style="thin">
        <color rgb="FF4472C4"/>
      </bottom>
      <diagonal/>
    </border>
    <border>
      <left/>
      <right/>
      <top/>
      <bottom style="thin">
        <color indexed="64"/>
      </bottom>
      <diagonal/>
    </border>
    <border>
      <left/>
      <right/>
      <top style="thin">
        <color indexed="64"/>
      </top>
      <bottom style="thin">
        <color indexed="64"/>
      </bottom>
      <diagonal/>
    </border>
    <border>
      <left/>
      <right/>
      <top style="thin">
        <color indexed="64"/>
      </top>
      <bottom style="thin">
        <color rgb="FF4472C4"/>
      </bottom>
      <diagonal/>
    </border>
    <border>
      <left style="thin">
        <color rgb="FF0070C0"/>
      </left>
      <right style="thin">
        <color rgb="FF0070C0"/>
      </right>
      <top style="thin">
        <color indexed="64"/>
      </top>
      <bottom/>
      <diagonal/>
    </border>
    <border>
      <left style="thin">
        <color rgb="FF0070C0"/>
      </left>
      <right/>
      <top style="thin">
        <color rgb="FF0070C0"/>
      </top>
      <bottom style="thin">
        <color indexed="64"/>
      </bottom>
      <diagonal/>
    </border>
    <border>
      <left style="thin">
        <color rgb="FF4472C4"/>
      </left>
      <right style="thin">
        <color rgb="FF4472C4"/>
      </right>
      <top style="thin">
        <color rgb="FF0070C0"/>
      </top>
      <bottom style="thin">
        <color indexed="64"/>
      </bottom>
      <diagonal/>
    </border>
    <border>
      <left style="thin">
        <color rgb="FF4472C4"/>
      </left>
      <right style="thin">
        <color rgb="FF4472C4"/>
      </right>
      <top style="thin">
        <color rgb="FF0070C0"/>
      </top>
      <bottom style="thin">
        <color rgb="FF4472C4"/>
      </bottom>
      <diagonal/>
    </border>
    <border>
      <left/>
      <right/>
      <top style="thin">
        <color rgb="FF0070C0"/>
      </top>
      <bottom style="thin">
        <color rgb="FF4472C4"/>
      </bottom>
      <diagonal/>
    </border>
    <border>
      <left style="thin">
        <color rgb="FF4472C4"/>
      </left>
      <right/>
      <top style="thin">
        <color rgb="FF0070C0"/>
      </top>
      <bottom/>
      <diagonal/>
    </border>
    <border>
      <left style="thin">
        <color rgb="FF4472C4"/>
      </left>
      <right style="thin">
        <color rgb="FF0070C0"/>
      </right>
      <top style="thin">
        <color rgb="FF0070C0"/>
      </top>
      <bottom style="thin">
        <color indexed="64"/>
      </bottom>
      <diagonal/>
    </border>
    <border>
      <left/>
      <right style="thin">
        <color rgb="FF4472C4"/>
      </right>
      <top style="thin">
        <color rgb="FF0070C0"/>
      </top>
      <bottom style="thin">
        <color indexed="64"/>
      </bottom>
      <diagonal/>
    </border>
    <border>
      <left style="thin">
        <color rgb="FF4472C4"/>
      </left>
      <right style="thin">
        <color rgb="FF0070C0"/>
      </right>
      <top/>
      <bottom/>
      <diagonal/>
    </border>
    <border>
      <left/>
      <right style="thin">
        <color rgb="FF4472C4"/>
      </right>
      <top style="thin">
        <color indexed="64"/>
      </top>
      <bottom style="thin">
        <color rgb="FF0070C0"/>
      </bottom>
      <diagonal/>
    </border>
    <border>
      <left style="thin">
        <color indexed="64"/>
      </left>
      <right style="thin">
        <color indexed="64"/>
      </right>
      <top/>
      <bottom style="thin">
        <color rgb="FF0070C0"/>
      </bottom>
      <diagonal/>
    </border>
    <border>
      <left/>
      <right style="thin">
        <color indexed="64"/>
      </right>
      <top/>
      <bottom style="thin">
        <color rgb="FF0070C0"/>
      </bottom>
      <diagonal/>
    </border>
    <border>
      <left style="thin">
        <color indexed="64"/>
      </left>
      <right/>
      <top/>
      <bottom style="thin">
        <color rgb="FF0070C0"/>
      </bottom>
      <diagonal/>
    </border>
    <border>
      <left style="thin">
        <color theme="4"/>
      </left>
      <right style="thin">
        <color rgb="FF0070C0"/>
      </right>
      <top style="thin">
        <color rgb="FF0070C0"/>
      </top>
      <bottom style="thin">
        <color rgb="FF0070C0"/>
      </bottom>
      <diagonal/>
    </border>
    <border>
      <left/>
      <right style="thin">
        <color rgb="FF4472C4"/>
      </right>
      <top style="thin">
        <color rgb="FF0070C0"/>
      </top>
      <bottom/>
      <diagonal/>
    </border>
    <border>
      <left/>
      <right/>
      <top style="thin">
        <color rgb="FF4472C4"/>
      </top>
      <bottom style="thin">
        <color rgb="FF0070C0"/>
      </bottom>
      <diagonal/>
    </border>
    <border>
      <left style="thin">
        <color rgb="FF4472C4"/>
      </left>
      <right style="thin">
        <color rgb="FF0070C0"/>
      </right>
      <top style="thin">
        <color rgb="FF4472C4"/>
      </top>
      <bottom style="thin">
        <color rgb="FF0070C0"/>
      </bottom>
      <diagonal/>
    </border>
    <border>
      <left style="thin">
        <color rgb="FF4472C4"/>
      </left>
      <right style="thin">
        <color rgb="FF0070C0"/>
      </right>
      <top style="thin">
        <color rgb="FF4472C4"/>
      </top>
      <bottom/>
      <diagonal/>
    </border>
    <border>
      <left style="thin">
        <color rgb="FF4472C4"/>
      </left>
      <right style="thin">
        <color rgb="FF0070C0"/>
      </right>
      <top/>
      <bottom style="thin">
        <color rgb="FF4472C4"/>
      </bottom>
      <diagonal/>
    </border>
    <border>
      <left style="thin">
        <color rgb="FF0070C0"/>
      </left>
      <right style="thin">
        <color theme="4"/>
      </right>
      <top style="thin">
        <color rgb="FF0070C0"/>
      </top>
      <bottom/>
      <diagonal/>
    </border>
    <border>
      <left style="thin">
        <color theme="4"/>
      </left>
      <right style="thin">
        <color theme="4"/>
      </right>
      <top style="thin">
        <color rgb="FF0070C0"/>
      </top>
      <bottom/>
      <diagonal/>
    </border>
    <border>
      <left style="thin">
        <color theme="4"/>
      </left>
      <right style="thin">
        <color rgb="FF4472C4"/>
      </right>
      <top style="thin">
        <color rgb="FF0070C0"/>
      </top>
      <bottom/>
      <diagonal/>
    </border>
    <border>
      <left/>
      <right style="thin">
        <color theme="4"/>
      </right>
      <top style="thin">
        <color rgb="FF0070C0"/>
      </top>
      <bottom/>
      <diagonal/>
    </border>
    <border>
      <left style="thin">
        <color theme="4"/>
      </left>
      <right style="thin">
        <color theme="4" tint="-0.249977111117893"/>
      </right>
      <top style="thin">
        <color rgb="FF0070C0"/>
      </top>
      <bottom/>
      <diagonal/>
    </border>
    <border>
      <left style="thin">
        <color theme="4" tint="-0.249977111117893"/>
      </left>
      <right style="thin">
        <color theme="4"/>
      </right>
      <top style="thin">
        <color rgb="FF0070C0"/>
      </top>
      <bottom/>
      <diagonal/>
    </border>
    <border>
      <left style="thin">
        <color theme="4"/>
      </left>
      <right/>
      <top style="thin">
        <color rgb="FF0070C0"/>
      </top>
      <bottom/>
      <diagonal/>
    </border>
    <border>
      <left style="thin">
        <color rgb="FF4472C4"/>
      </left>
      <right style="thin">
        <color theme="4"/>
      </right>
      <top style="thin">
        <color rgb="FF0070C0"/>
      </top>
      <bottom/>
      <diagonal/>
    </border>
    <border>
      <left style="thin">
        <color rgb="FF0070C0"/>
      </left>
      <right style="thin">
        <color theme="4"/>
      </right>
      <top/>
      <bottom/>
      <diagonal/>
    </border>
    <border>
      <left style="thin">
        <color rgb="FF0070C0"/>
      </left>
      <right style="thin">
        <color theme="4"/>
      </right>
      <top/>
      <bottom style="thin">
        <color rgb="FF0070C0"/>
      </bottom>
      <diagonal/>
    </border>
    <border>
      <left style="thin">
        <color theme="4"/>
      </left>
      <right style="thin">
        <color theme="4" tint="-0.249977111117893"/>
      </right>
      <top/>
      <bottom style="thin">
        <color rgb="FF0070C0"/>
      </bottom>
      <diagonal/>
    </border>
    <border>
      <left style="thin">
        <color theme="4" tint="-0.249977111117893"/>
      </left>
      <right style="thin">
        <color theme="4"/>
      </right>
      <top/>
      <bottom style="thin">
        <color rgb="FF0070C0"/>
      </bottom>
      <diagonal/>
    </border>
    <border>
      <left/>
      <right style="thin">
        <color rgb="FF0070C0"/>
      </right>
      <top style="thin">
        <color rgb="FF0070C0"/>
      </top>
      <bottom style="thin">
        <color rgb="FF4472C4"/>
      </bottom>
      <diagonal/>
    </border>
    <border>
      <left style="thin">
        <color rgb="FF4472C4"/>
      </left>
      <right/>
      <top style="medium">
        <color rgb="FF4472C4"/>
      </top>
      <bottom style="thin">
        <color rgb="FF4472C4"/>
      </bottom>
      <diagonal/>
    </border>
    <border>
      <left style="thin">
        <color rgb="FF0070C0"/>
      </left>
      <right style="thin">
        <color rgb="FF0070C0"/>
      </right>
      <top style="thin">
        <color rgb="FF0070C0"/>
      </top>
      <bottom style="thin">
        <color rgb="FF4472C4"/>
      </bottom>
      <diagonal/>
    </border>
    <border>
      <left style="thin">
        <color rgb="FF0070C0"/>
      </left>
      <right style="thin">
        <color rgb="FF0070C0"/>
      </right>
      <top style="thin">
        <color rgb="FF4472C4"/>
      </top>
      <bottom style="thin">
        <color rgb="FF0070C0"/>
      </bottom>
      <diagonal/>
    </border>
    <border>
      <left style="thin">
        <color rgb="FF0070C0"/>
      </left>
      <right style="thin">
        <color rgb="FF4472C4"/>
      </right>
      <top style="thin">
        <color rgb="FF0070C0"/>
      </top>
      <bottom style="thin">
        <color rgb="FF4472C4"/>
      </bottom>
      <diagonal/>
    </border>
    <border>
      <left style="thin">
        <color rgb="FF0070C0"/>
      </left>
      <right style="thin">
        <color rgb="FF4472C4"/>
      </right>
      <top/>
      <bottom/>
      <diagonal/>
    </border>
    <border>
      <left style="thin">
        <color rgb="FF0070C0"/>
      </left>
      <right style="thin">
        <color rgb="FF4472C4"/>
      </right>
      <top style="thin">
        <color rgb="FF4472C4"/>
      </top>
      <bottom style="thin">
        <color rgb="FF0070C0"/>
      </bottom>
      <diagonal/>
    </border>
    <border>
      <left style="thin">
        <color theme="4"/>
      </left>
      <right style="thin">
        <color rgb="FF0070C0"/>
      </right>
      <top/>
      <bottom/>
      <diagonal/>
    </border>
    <border>
      <left/>
      <right/>
      <top/>
      <bottom style="thin">
        <color theme="4"/>
      </bottom>
      <diagonal/>
    </border>
    <border>
      <left/>
      <right/>
      <top style="thin">
        <color theme="4"/>
      </top>
      <bottom style="thin">
        <color rgb="FF0070C0"/>
      </bottom>
      <diagonal/>
    </border>
    <border>
      <left style="thin">
        <color theme="4"/>
      </left>
      <right style="thin">
        <color rgb="FF0070C0"/>
      </right>
      <top/>
      <bottom style="thin">
        <color rgb="FF4472C4"/>
      </bottom>
      <diagonal/>
    </border>
    <border>
      <left/>
      <right style="thin">
        <color rgb="FF0070C0"/>
      </right>
      <top style="thin">
        <color rgb="FF0070C0"/>
      </top>
      <bottom style="thin">
        <color indexed="64"/>
      </bottom>
      <diagonal/>
    </border>
    <border>
      <left/>
      <right style="thin">
        <color rgb="FF0070C0"/>
      </right>
      <top style="thin">
        <color indexed="64"/>
      </top>
      <bottom style="thin">
        <color rgb="FF0070C0"/>
      </bottom>
      <diagonal/>
    </border>
    <border>
      <left style="thin">
        <color rgb="FF0070C0"/>
      </left>
      <right style="thin">
        <color rgb="FF0070C0"/>
      </right>
      <top/>
      <bottom style="thin">
        <color rgb="FF4472C4"/>
      </bottom>
      <diagonal/>
    </border>
    <border>
      <left style="thin">
        <color rgb="FF0070C0"/>
      </left>
      <right style="thin">
        <color rgb="FF4472C4"/>
      </right>
      <top style="thin">
        <color rgb="FF4472C4"/>
      </top>
      <bottom style="thin">
        <color rgb="FF4472C4"/>
      </bottom>
      <diagonal/>
    </border>
    <border>
      <left/>
      <right style="thin">
        <color rgb="FF4472C4"/>
      </right>
      <top style="thin">
        <color theme="4"/>
      </top>
      <bottom/>
      <diagonal/>
    </border>
    <border>
      <left style="thin">
        <color theme="4"/>
      </left>
      <right style="thin">
        <color rgb="FF0070C0"/>
      </right>
      <top style="thin">
        <color theme="4"/>
      </top>
      <bottom/>
      <diagonal/>
    </border>
    <border>
      <left style="thin">
        <color rgb="FF4472C4"/>
      </left>
      <right style="thin">
        <color rgb="FF0070C0"/>
      </right>
      <top style="medium">
        <color rgb="FF4472C4"/>
      </top>
      <bottom style="thin">
        <color rgb="FF0070C0"/>
      </bottom>
      <diagonal/>
    </border>
    <border>
      <left/>
      <right style="thin">
        <color rgb="FF0070C0"/>
      </right>
      <top style="thin">
        <color theme="4"/>
      </top>
      <bottom/>
      <diagonal/>
    </border>
  </borders>
  <cellStyleXfs count="3">
    <xf numFmtId="0" fontId="0" fillId="0" borderId="0"/>
    <xf numFmtId="0" fontId="8" fillId="0" borderId="0"/>
    <xf numFmtId="0" fontId="11" fillId="0" borderId="0"/>
  </cellStyleXfs>
  <cellXfs count="674">
    <xf numFmtId="0" fontId="0" fillId="0" borderId="0" xfId="0"/>
    <xf numFmtId="0" fontId="1" fillId="0" borderId="1" xfId="0" applyFont="1" applyBorder="1" applyAlignment="1">
      <alignment horizontal="left" vertical="center"/>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justify" vertical="center" wrapText="1"/>
    </xf>
    <xf numFmtId="0" fontId="9" fillId="5" borderId="8" xfId="1" applyFont="1" applyFill="1" applyBorder="1" applyAlignment="1" applyProtection="1">
      <alignment horizontal="center" vertical="center" wrapText="1"/>
      <protection hidden="1"/>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10" fillId="5" borderId="10" xfId="0" applyFont="1" applyFill="1" applyBorder="1" applyAlignment="1">
      <alignment horizontal="center" vertical="center" wrapText="1"/>
    </xf>
    <xf numFmtId="0" fontId="10" fillId="5" borderId="9" xfId="0" applyFont="1" applyFill="1" applyBorder="1" applyAlignment="1">
      <alignment horizontal="center" vertical="center" wrapText="1"/>
    </xf>
    <xf numFmtId="14" fontId="9" fillId="5" borderId="10" xfId="1" applyNumberFormat="1" applyFont="1" applyFill="1" applyBorder="1" applyAlignment="1" applyProtection="1">
      <alignment horizontal="center" vertical="center" wrapText="1"/>
      <protection hidden="1"/>
    </xf>
    <xf numFmtId="0" fontId="7" fillId="5" borderId="10" xfId="0" applyFont="1" applyFill="1" applyBorder="1" applyAlignment="1">
      <alignment horizontal="justify" vertical="center" wrapText="1"/>
    </xf>
    <xf numFmtId="0" fontId="7" fillId="5" borderId="10" xfId="0"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5" borderId="1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7" fillId="5" borderId="16" xfId="0" applyFont="1" applyFill="1" applyBorder="1" applyAlignment="1">
      <alignment horizontal="center" vertical="center"/>
    </xf>
    <xf numFmtId="0" fontId="9" fillId="5" borderId="1" xfId="1" applyFont="1" applyFill="1" applyBorder="1" applyAlignment="1" applyProtection="1">
      <alignment horizontal="justify" vertical="center" wrapText="1"/>
      <protection hidden="1"/>
    </xf>
    <xf numFmtId="0" fontId="9" fillId="5" borderId="1" xfId="1" applyFont="1" applyFill="1" applyBorder="1" applyAlignment="1" applyProtection="1">
      <alignment horizontal="center" vertical="center" wrapText="1"/>
      <protection hidden="1"/>
    </xf>
    <xf numFmtId="0" fontId="10" fillId="5" borderId="16" xfId="0" applyFont="1" applyFill="1" applyBorder="1" applyAlignment="1">
      <alignment horizontal="center" vertical="center" wrapText="1"/>
    </xf>
    <xf numFmtId="14" fontId="9" fillId="5" borderId="19" xfId="1" applyNumberFormat="1" applyFont="1" applyFill="1" applyBorder="1" applyAlignment="1" applyProtection="1">
      <alignment horizontal="center" vertical="center" wrapText="1"/>
      <protection hidden="1"/>
    </xf>
    <xf numFmtId="0" fontId="7" fillId="5" borderId="18" xfId="0" applyFont="1" applyFill="1" applyBorder="1" applyAlignment="1">
      <alignment horizontal="justify" vertical="center" wrapText="1"/>
    </xf>
    <xf numFmtId="0" fontId="7" fillId="4" borderId="20"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9" fillId="5" borderId="18" xfId="2" applyFont="1" applyFill="1" applyBorder="1" applyAlignment="1">
      <alignment horizontal="center" vertical="center" wrapText="1"/>
    </xf>
    <xf numFmtId="0" fontId="9" fillId="5" borderId="21" xfId="2" applyFont="1" applyFill="1" applyBorder="1" applyAlignment="1">
      <alignment horizontal="center" vertical="center" wrapText="1"/>
    </xf>
    <xf numFmtId="0" fontId="7" fillId="5" borderId="16" xfId="0" applyFont="1" applyFill="1" applyBorder="1" applyAlignment="1">
      <alignment horizontal="justify" vertical="center" wrapText="1"/>
    </xf>
    <xf numFmtId="0" fontId="9" fillId="5" borderId="4" xfId="1" applyFont="1" applyFill="1" applyBorder="1" applyAlignment="1" applyProtection="1">
      <alignment horizontal="center" vertical="center" wrapText="1"/>
      <protection hidden="1"/>
    </xf>
    <xf numFmtId="0" fontId="10" fillId="5" borderId="7" xfId="0" applyFont="1" applyFill="1" applyBorder="1" applyAlignment="1">
      <alignment horizontal="center" vertical="center" wrapText="1"/>
    </xf>
    <xf numFmtId="14" fontId="9" fillId="5" borderId="25" xfId="1" applyNumberFormat="1" applyFont="1" applyFill="1" applyBorder="1" applyAlignment="1" applyProtection="1">
      <alignment horizontal="center" vertical="center" wrapText="1"/>
      <protection hidden="1"/>
    </xf>
    <xf numFmtId="14" fontId="9" fillId="5" borderId="7" xfId="1" applyNumberFormat="1" applyFont="1" applyFill="1" applyBorder="1" applyAlignment="1" applyProtection="1">
      <alignment horizontal="center" vertical="center" wrapText="1"/>
      <protection hidden="1"/>
    </xf>
    <xf numFmtId="0" fontId="9" fillId="5" borderId="25" xfId="0" applyFont="1" applyFill="1" applyBorder="1" applyAlignment="1">
      <alignment horizontal="justify" vertical="center" wrapText="1"/>
    </xf>
    <xf numFmtId="0" fontId="7" fillId="5" borderId="7"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9" fillId="5" borderId="16" xfId="2" applyFont="1" applyFill="1" applyBorder="1" applyAlignment="1">
      <alignment horizontal="center" vertical="center" wrapText="1"/>
    </xf>
    <xf numFmtId="0" fontId="9" fillId="5" borderId="26" xfId="2" applyFont="1" applyFill="1" applyBorder="1" applyAlignment="1">
      <alignment horizontal="center" vertical="center" wrapText="1"/>
    </xf>
    <xf numFmtId="0" fontId="9" fillId="5" borderId="7" xfId="2" applyFont="1" applyFill="1" applyBorder="1" applyAlignment="1">
      <alignment horizontal="center" vertical="center" wrapText="1"/>
    </xf>
    <xf numFmtId="0" fontId="7" fillId="5" borderId="25" xfId="0" applyFont="1" applyFill="1" applyBorder="1" applyAlignment="1">
      <alignment horizontal="center" vertical="center" wrapText="1"/>
    </xf>
    <xf numFmtId="14" fontId="9" fillId="5" borderId="16" xfId="1" applyNumberFormat="1" applyFont="1" applyFill="1" applyBorder="1" applyAlignment="1" applyProtection="1">
      <alignment horizontal="center" vertical="center" wrapText="1"/>
      <protection hidden="1"/>
    </xf>
    <xf numFmtId="0" fontId="9" fillId="5" borderId="16" xfId="0" applyFont="1" applyFill="1" applyBorder="1" applyAlignment="1">
      <alignment horizontal="justify" vertical="center" wrapText="1"/>
    </xf>
    <xf numFmtId="0" fontId="9" fillId="5" borderId="25" xfId="2" applyFont="1" applyFill="1" applyBorder="1" applyAlignment="1">
      <alignment horizontal="center" vertical="center" wrapText="1"/>
    </xf>
    <xf numFmtId="0" fontId="9" fillId="5" borderId="3" xfId="2" applyFont="1" applyFill="1" applyBorder="1" applyAlignment="1">
      <alignment horizontal="center" vertical="center" wrapText="1"/>
    </xf>
    <xf numFmtId="0" fontId="7" fillId="5" borderId="9" xfId="0" applyFont="1" applyFill="1" applyBorder="1" applyAlignment="1">
      <alignment horizontal="justify" vertical="center" wrapText="1"/>
    </xf>
    <xf numFmtId="0" fontId="9" fillId="5" borderId="7" xfId="0" applyFont="1" applyFill="1" applyBorder="1" applyAlignment="1">
      <alignment horizontal="justify" vertical="center" wrapText="1"/>
    </xf>
    <xf numFmtId="0" fontId="9" fillId="5" borderId="32" xfId="1" applyFont="1" applyFill="1" applyBorder="1" applyAlignment="1" applyProtection="1">
      <alignment horizontal="center" vertical="center" wrapText="1"/>
      <protection hidden="1"/>
    </xf>
    <xf numFmtId="0" fontId="9" fillId="5" borderId="7" xfId="0" applyFont="1" applyFill="1" applyBorder="1" applyAlignment="1">
      <alignment horizontal="center" vertical="center"/>
    </xf>
    <xf numFmtId="0" fontId="10" fillId="5" borderId="33"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34" xfId="2" applyFont="1" applyFill="1" applyBorder="1" applyAlignment="1">
      <alignment horizontal="center" vertical="center" wrapText="1"/>
    </xf>
    <xf numFmtId="0" fontId="7" fillId="5" borderId="36" xfId="0" applyFont="1" applyFill="1" applyBorder="1" applyAlignment="1">
      <alignment horizontal="justify" vertical="center" wrapText="1"/>
    </xf>
    <xf numFmtId="0" fontId="9" fillId="0" borderId="37" xfId="0" applyFont="1" applyBorder="1" applyAlignment="1">
      <alignment horizontal="justify" vertical="center" wrapText="1"/>
    </xf>
    <xf numFmtId="0" fontId="7" fillId="5" borderId="38" xfId="0" applyFont="1" applyFill="1" applyBorder="1" applyAlignment="1">
      <alignment horizontal="center" vertical="center"/>
    </xf>
    <xf numFmtId="0" fontId="7" fillId="5" borderId="36" xfId="0" applyFont="1" applyFill="1" applyBorder="1" applyAlignment="1">
      <alignment horizontal="center" vertical="center"/>
    </xf>
    <xf numFmtId="0" fontId="7" fillId="5" borderId="37" xfId="0" applyFont="1" applyFill="1" applyBorder="1" applyAlignment="1">
      <alignment horizontal="center" vertical="center"/>
    </xf>
    <xf numFmtId="0" fontId="7" fillId="5" borderId="40" xfId="0" applyFont="1" applyFill="1" applyBorder="1" applyAlignment="1">
      <alignment horizontal="justify" vertical="center" wrapText="1"/>
    </xf>
    <xf numFmtId="0" fontId="7" fillId="5" borderId="0" xfId="0" applyFont="1" applyFill="1" applyAlignment="1">
      <alignment horizontal="center" vertical="center"/>
    </xf>
    <xf numFmtId="0" fontId="7" fillId="5" borderId="9" xfId="0" applyFont="1" applyFill="1" applyBorder="1" applyAlignment="1">
      <alignment horizontal="center" vertical="center" wrapText="1"/>
    </xf>
    <xf numFmtId="14" fontId="7" fillId="5" borderId="9" xfId="0" applyNumberFormat="1" applyFont="1" applyFill="1" applyBorder="1" applyAlignment="1">
      <alignment horizontal="center" vertical="center"/>
    </xf>
    <xf numFmtId="14" fontId="7" fillId="5" borderId="0" xfId="0" applyNumberFormat="1" applyFont="1" applyFill="1" applyAlignment="1">
      <alignment horizontal="center" vertical="center"/>
    </xf>
    <xf numFmtId="0" fontId="7" fillId="5" borderId="36"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7" fillId="5" borderId="33"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43" xfId="0" applyFont="1" applyFill="1" applyBorder="1" applyAlignment="1">
      <alignment horizontal="justify" vertical="center" wrapText="1"/>
    </xf>
    <xf numFmtId="0" fontId="9" fillId="0" borderId="7" xfId="0" applyFont="1" applyBorder="1" applyAlignment="1">
      <alignment horizontal="justify" vertical="center" wrapText="1"/>
    </xf>
    <xf numFmtId="0" fontId="7" fillId="5" borderId="25" xfId="0" applyFont="1" applyFill="1" applyBorder="1" applyAlignment="1">
      <alignment horizontal="center" vertical="center"/>
    </xf>
    <xf numFmtId="0" fontId="7" fillId="5" borderId="44" xfId="0" applyFont="1" applyFill="1" applyBorder="1" applyAlignment="1">
      <alignment horizontal="center" vertical="center"/>
    </xf>
    <xf numFmtId="0" fontId="7" fillId="5" borderId="45" xfId="0" applyFont="1" applyFill="1" applyBorder="1" applyAlignment="1">
      <alignment horizontal="center" vertical="center"/>
    </xf>
    <xf numFmtId="0" fontId="7" fillId="5" borderId="43" xfId="0" applyFont="1" applyFill="1" applyBorder="1" applyAlignment="1">
      <alignment horizontal="center" vertical="center"/>
    </xf>
    <xf numFmtId="0" fontId="7" fillId="5" borderId="46" xfId="0" applyFont="1" applyFill="1" applyBorder="1" applyAlignment="1">
      <alignment horizontal="center" vertical="center"/>
    </xf>
    <xf numFmtId="0" fontId="7" fillId="5" borderId="47" xfId="0" applyFont="1" applyFill="1" applyBorder="1" applyAlignment="1">
      <alignment horizontal="justify" vertical="center" wrapText="1"/>
    </xf>
    <xf numFmtId="0" fontId="7" fillId="5" borderId="17" xfId="0" applyFont="1" applyFill="1" applyBorder="1" applyAlignment="1">
      <alignment horizontal="center" vertical="center"/>
    </xf>
    <xf numFmtId="14" fontId="7" fillId="5" borderId="7" xfId="0" applyNumberFormat="1" applyFont="1" applyFill="1" applyBorder="1" applyAlignment="1">
      <alignment horizontal="center" vertical="center"/>
    </xf>
    <xf numFmtId="14" fontId="7" fillId="5" borderId="19" xfId="0" applyNumberFormat="1" applyFont="1" applyFill="1" applyBorder="1" applyAlignment="1">
      <alignment horizontal="center" vertical="center"/>
    </xf>
    <xf numFmtId="0" fontId="7" fillId="0" borderId="9" xfId="0" applyFont="1" applyBorder="1" applyAlignment="1">
      <alignment horizontal="justify" vertical="center" wrapText="1"/>
    </xf>
    <xf numFmtId="0" fontId="6" fillId="5" borderId="37" xfId="0" applyFont="1" applyFill="1" applyBorder="1" applyAlignment="1">
      <alignment horizontal="center" vertical="center"/>
    </xf>
    <xf numFmtId="0" fontId="7" fillId="5" borderId="51" xfId="0" applyFont="1" applyFill="1" applyBorder="1" applyAlignment="1">
      <alignment horizontal="justify" vertical="center" wrapText="1"/>
    </xf>
    <xf numFmtId="14" fontId="7" fillId="5" borderId="37" xfId="0" applyNumberFormat="1" applyFont="1" applyFill="1" applyBorder="1" applyAlignment="1">
      <alignment horizontal="center" vertical="center"/>
    </xf>
    <xf numFmtId="0" fontId="7" fillId="0" borderId="7" xfId="0" applyFont="1" applyBorder="1" applyAlignment="1">
      <alignment horizontal="justify" vertical="center" wrapText="1"/>
    </xf>
    <xf numFmtId="0" fontId="7" fillId="0" borderId="16" xfId="0" applyFont="1" applyBorder="1" applyAlignment="1">
      <alignment horizontal="justify" vertical="center" wrapText="1"/>
    </xf>
    <xf numFmtId="0" fontId="7" fillId="5" borderId="25" xfId="0" applyFont="1" applyFill="1" applyBorder="1" applyAlignment="1">
      <alignment horizontal="justify" vertical="center" wrapText="1"/>
    </xf>
    <xf numFmtId="0" fontId="7" fillId="5" borderId="58" xfId="0" applyFont="1" applyFill="1" applyBorder="1" applyAlignment="1">
      <alignment horizontal="center" vertical="center"/>
    </xf>
    <xf numFmtId="0" fontId="7" fillId="5" borderId="59" xfId="0" applyFont="1" applyFill="1" applyBorder="1" applyAlignment="1">
      <alignment horizontal="justify" vertical="center" wrapText="1"/>
    </xf>
    <xf numFmtId="14" fontId="7" fillId="5" borderId="25" xfId="0" applyNumberFormat="1" applyFont="1" applyFill="1" applyBorder="1" applyAlignment="1">
      <alignment horizontal="center" vertical="center"/>
    </xf>
    <xf numFmtId="14" fontId="7" fillId="5" borderId="46" xfId="0" applyNumberFormat="1" applyFont="1" applyFill="1" applyBorder="1" applyAlignment="1">
      <alignment horizontal="center" vertical="center"/>
    </xf>
    <xf numFmtId="0" fontId="7" fillId="5" borderId="43" xfId="0" applyFont="1" applyFill="1" applyBorder="1" applyAlignment="1">
      <alignment horizontal="center" vertical="center" wrapText="1"/>
    </xf>
    <xf numFmtId="0" fontId="7" fillId="4" borderId="62" xfId="0" applyFont="1" applyFill="1" applyBorder="1" applyAlignment="1">
      <alignment horizontal="center" vertical="center" wrapText="1"/>
    </xf>
    <xf numFmtId="0" fontId="9" fillId="4" borderId="70" xfId="0" applyFont="1" applyFill="1" applyBorder="1" applyAlignment="1">
      <alignment horizontal="justify" vertical="center" wrapText="1"/>
    </xf>
    <xf numFmtId="0" fontId="7" fillId="4" borderId="71" xfId="0" applyFont="1" applyFill="1" applyBorder="1" applyAlignment="1">
      <alignment horizontal="center" vertical="center" wrapText="1"/>
    </xf>
    <xf numFmtId="0" fontId="7" fillId="4" borderId="72" xfId="0" applyFont="1" applyFill="1" applyBorder="1" applyAlignment="1">
      <alignment horizontal="center" vertical="center"/>
    </xf>
    <xf numFmtId="0" fontId="7" fillId="4" borderId="73" xfId="0" applyFont="1" applyFill="1" applyBorder="1" applyAlignment="1">
      <alignment horizontal="center" vertical="center"/>
    </xf>
    <xf numFmtId="0" fontId="10" fillId="4" borderId="75" xfId="0" applyFont="1" applyFill="1" applyBorder="1" applyAlignment="1">
      <alignment horizontal="center" vertical="center" wrapText="1"/>
    </xf>
    <xf numFmtId="0" fontId="10" fillId="4" borderId="76" xfId="0" applyFont="1" applyFill="1" applyBorder="1" applyAlignment="1">
      <alignment horizontal="center" vertical="center" wrapText="1"/>
    </xf>
    <xf numFmtId="0" fontId="10" fillId="4" borderId="77" xfId="0" applyFont="1" applyFill="1" applyBorder="1" applyAlignment="1">
      <alignment horizontal="center" vertical="center" wrapText="1"/>
    </xf>
    <xf numFmtId="14" fontId="7" fillId="4" borderId="70" xfId="0" applyNumberFormat="1" applyFont="1" applyFill="1" applyBorder="1" applyAlignment="1">
      <alignment horizontal="center" vertical="center" wrapText="1"/>
    </xf>
    <xf numFmtId="14" fontId="7" fillId="4" borderId="72" xfId="0" applyNumberFormat="1" applyFont="1" applyFill="1" applyBorder="1" applyAlignment="1">
      <alignment horizontal="center" vertical="center" wrapText="1"/>
    </xf>
    <xf numFmtId="0" fontId="9" fillId="4" borderId="73" xfId="0" applyFont="1" applyFill="1" applyBorder="1" applyAlignment="1">
      <alignment horizontal="justify" vertical="center" wrapText="1"/>
    </xf>
    <xf numFmtId="0" fontId="9" fillId="4" borderId="70" xfId="0" applyFont="1" applyFill="1" applyBorder="1" applyAlignment="1">
      <alignment horizontal="center" vertical="center" wrapText="1"/>
    </xf>
    <xf numFmtId="0" fontId="9" fillId="4" borderId="72" xfId="0" applyFont="1" applyFill="1" applyBorder="1" applyAlignment="1">
      <alignment horizontal="center" vertical="center" wrapText="1"/>
    </xf>
    <xf numFmtId="0" fontId="9" fillId="4" borderId="73" xfId="0" applyFont="1" applyFill="1" applyBorder="1" applyAlignment="1">
      <alignment horizontal="center" vertical="center" wrapText="1"/>
    </xf>
    <xf numFmtId="0" fontId="7" fillId="4" borderId="78"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79" xfId="0" applyFont="1" applyFill="1" applyBorder="1" applyAlignment="1">
      <alignment horizontal="center" vertical="center" wrapText="1"/>
    </xf>
    <xf numFmtId="0" fontId="7" fillId="4" borderId="80" xfId="0" applyFont="1" applyFill="1" applyBorder="1" applyAlignment="1">
      <alignment horizontal="center" vertical="center" wrapText="1"/>
    </xf>
    <xf numFmtId="0" fontId="7" fillId="4" borderId="0" xfId="0" applyFont="1" applyFill="1" applyAlignment="1">
      <alignment horizontal="center" vertical="center" wrapText="1"/>
    </xf>
    <xf numFmtId="0" fontId="9" fillId="4" borderId="83" xfId="0" applyFont="1" applyFill="1" applyBorder="1" applyAlignment="1">
      <alignment horizontal="justify" vertical="center" wrapText="1"/>
    </xf>
    <xf numFmtId="0" fontId="7" fillId="4" borderId="84" xfId="0" applyFont="1" applyFill="1" applyBorder="1" applyAlignment="1">
      <alignment horizontal="center" vertical="center" wrapText="1"/>
    </xf>
    <xf numFmtId="0" fontId="7" fillId="4" borderId="75" xfId="0" applyFont="1" applyFill="1" applyBorder="1" applyAlignment="1">
      <alignment horizontal="center" vertical="center"/>
    </xf>
    <xf numFmtId="0" fontId="7" fillId="4" borderId="77" xfId="0" applyFont="1" applyFill="1" applyBorder="1" applyAlignment="1">
      <alignment horizontal="center" vertical="center"/>
    </xf>
    <xf numFmtId="0" fontId="7" fillId="4" borderId="85" xfId="0" applyFont="1" applyFill="1" applyBorder="1" applyAlignment="1">
      <alignment horizontal="center" vertical="center"/>
    </xf>
    <xf numFmtId="0" fontId="7" fillId="4" borderId="76" xfId="0" applyFont="1" applyFill="1" applyBorder="1" applyAlignment="1">
      <alignment horizontal="center" vertical="center"/>
    </xf>
    <xf numFmtId="0" fontId="10" fillId="4" borderId="86" xfId="0" applyFont="1" applyFill="1" applyBorder="1" applyAlignment="1">
      <alignment horizontal="center" vertical="center" wrapText="1"/>
    </xf>
    <xf numFmtId="14" fontId="7" fillId="4" borderId="87" xfId="0" applyNumberFormat="1" applyFont="1" applyFill="1" applyBorder="1" applyAlignment="1">
      <alignment horizontal="center" vertical="center" wrapText="1"/>
    </xf>
    <xf numFmtId="14" fontId="7" fillId="4" borderId="75" xfId="0" applyNumberFormat="1" applyFont="1" applyFill="1" applyBorder="1" applyAlignment="1">
      <alignment horizontal="center" vertical="center" wrapText="1"/>
    </xf>
    <xf numFmtId="0" fontId="9" fillId="4" borderId="77" xfId="0" applyFont="1" applyFill="1" applyBorder="1" applyAlignment="1">
      <alignment horizontal="justify" vertical="center" wrapText="1"/>
    </xf>
    <xf numFmtId="0" fontId="9" fillId="4" borderId="75" xfId="0" applyFont="1" applyFill="1" applyBorder="1" applyAlignment="1">
      <alignment horizontal="center" vertical="center" wrapText="1"/>
    </xf>
    <xf numFmtId="0" fontId="9" fillId="4" borderId="7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7" fillId="4" borderId="88" xfId="0" applyFont="1" applyFill="1" applyBorder="1" applyAlignment="1">
      <alignment horizontal="center" vertical="center" wrapText="1"/>
    </xf>
    <xf numFmtId="0" fontId="7" fillId="4" borderId="89" xfId="0" applyFont="1" applyFill="1" applyBorder="1" applyAlignment="1">
      <alignment horizontal="center" vertical="center" wrapText="1"/>
    </xf>
    <xf numFmtId="0" fontId="9" fillId="4" borderId="25" xfId="0" applyFont="1" applyFill="1" applyBorder="1" applyAlignment="1">
      <alignment horizontal="justify" vertical="center" wrapText="1"/>
    </xf>
    <xf numFmtId="0" fontId="3" fillId="4" borderId="94" xfId="0" applyFont="1" applyFill="1" applyBorder="1" applyAlignment="1">
      <alignment horizontal="center" vertical="center"/>
    </xf>
    <xf numFmtId="0" fontId="13" fillId="4" borderId="0" xfId="0" applyFont="1" applyFill="1" applyAlignment="1">
      <alignment horizontal="center" vertical="center"/>
    </xf>
    <xf numFmtId="0" fontId="13" fillId="4" borderId="89" xfId="0" applyFont="1" applyFill="1" applyBorder="1" applyAlignment="1">
      <alignment horizontal="center" vertical="center"/>
    </xf>
    <xf numFmtId="0" fontId="13" fillId="4" borderId="87" xfId="0" applyFont="1" applyFill="1" applyBorder="1" applyAlignment="1">
      <alignment horizontal="center" vertical="center"/>
    </xf>
    <xf numFmtId="0" fontId="13" fillId="4" borderId="18" xfId="0" applyFont="1" applyFill="1" applyBorder="1" applyAlignment="1">
      <alignment horizontal="center" vertical="center"/>
    </xf>
    <xf numFmtId="0" fontId="13" fillId="4" borderId="85" xfId="0" applyFont="1" applyFill="1" applyBorder="1" applyAlignment="1">
      <alignment horizontal="center" vertical="center"/>
    </xf>
    <xf numFmtId="0" fontId="13" fillId="4" borderId="93" xfId="0" applyFont="1" applyFill="1" applyBorder="1" applyAlignment="1">
      <alignment horizontal="center" vertical="center"/>
    </xf>
    <xf numFmtId="0" fontId="10" fillId="4" borderId="44" xfId="0" applyFont="1" applyFill="1" applyBorder="1" applyAlignment="1">
      <alignment horizontal="center" vertical="center" wrapText="1"/>
    </xf>
    <xf numFmtId="0" fontId="13" fillId="4" borderId="92" xfId="0" applyFont="1" applyFill="1" applyBorder="1" applyAlignment="1">
      <alignment horizontal="center" vertical="center"/>
    </xf>
    <xf numFmtId="0" fontId="10" fillId="4" borderId="46" xfId="0" applyFont="1" applyFill="1" applyBorder="1" applyAlignment="1">
      <alignment horizontal="center" vertical="center" wrapText="1"/>
    </xf>
    <xf numFmtId="14" fontId="7" fillId="4" borderId="89" xfId="0" applyNumberFormat="1" applyFont="1" applyFill="1" applyBorder="1" applyAlignment="1">
      <alignment horizontal="center" vertical="center" wrapText="1"/>
    </xf>
    <xf numFmtId="0" fontId="9" fillId="4" borderId="43" xfId="0" applyFont="1" applyFill="1" applyBorder="1" applyAlignment="1">
      <alignment horizontal="justify" vertical="center" wrapText="1"/>
    </xf>
    <xf numFmtId="0" fontId="9" fillId="4" borderId="25" xfId="0" applyFont="1" applyFill="1" applyBorder="1" applyAlignment="1">
      <alignment horizontal="center" vertical="center" wrapText="1"/>
    </xf>
    <xf numFmtId="0" fontId="9" fillId="4" borderId="95" xfId="0" applyFont="1" applyFill="1" applyBorder="1" applyAlignment="1">
      <alignment horizontal="center" vertical="center" wrapText="1"/>
    </xf>
    <xf numFmtId="0" fontId="13" fillId="4" borderId="96" xfId="0" applyFont="1" applyFill="1" applyBorder="1" applyAlignment="1">
      <alignment horizontal="center" vertical="center"/>
    </xf>
    <xf numFmtId="0" fontId="13" fillId="4" borderId="90" xfId="0" applyFont="1" applyFill="1" applyBorder="1" applyAlignment="1">
      <alignment horizontal="center" vertical="center"/>
    </xf>
    <xf numFmtId="0" fontId="9" fillId="5" borderId="22" xfId="1" applyFont="1" applyFill="1" applyBorder="1" applyAlignment="1" applyProtection="1">
      <alignment horizontal="center" vertical="center" wrapText="1"/>
      <protection hidden="1"/>
    </xf>
    <xf numFmtId="0" fontId="7" fillId="5" borderId="99" xfId="0" applyFont="1" applyFill="1" applyBorder="1" applyAlignment="1">
      <alignment horizontal="center" vertical="center"/>
    </xf>
    <xf numFmtId="0" fontId="10" fillId="5" borderId="19" xfId="0" applyFont="1" applyFill="1" applyBorder="1" applyAlignment="1">
      <alignment horizontal="center" vertical="center" wrapText="1"/>
    </xf>
    <xf numFmtId="14" fontId="9" fillId="5" borderId="45" xfId="1" applyNumberFormat="1" applyFont="1" applyFill="1" applyBorder="1" applyAlignment="1" applyProtection="1">
      <alignment horizontal="center" vertical="center" wrapText="1"/>
      <protection hidden="1"/>
    </xf>
    <xf numFmtId="14" fontId="9" fillId="5" borderId="17" xfId="1" applyNumberFormat="1" applyFont="1" applyFill="1" applyBorder="1" applyAlignment="1" applyProtection="1">
      <alignment horizontal="center" vertical="center" wrapText="1"/>
      <protection hidden="1"/>
    </xf>
    <xf numFmtId="0" fontId="7" fillId="5" borderId="45" xfId="0" applyFont="1" applyFill="1" applyBorder="1" applyAlignment="1">
      <alignment horizontal="center" vertical="center" wrapText="1"/>
    </xf>
    <xf numFmtId="0" fontId="9" fillId="5" borderId="38" xfId="2" applyFont="1" applyFill="1" applyBorder="1" applyAlignment="1">
      <alignment horizontal="center" vertical="center" wrapText="1"/>
    </xf>
    <xf numFmtId="0" fontId="9" fillId="5" borderId="45" xfId="2" applyFont="1" applyFill="1" applyBorder="1" applyAlignment="1">
      <alignment horizontal="center" vertical="center" wrapText="1"/>
    </xf>
    <xf numFmtId="0" fontId="9" fillId="5" borderId="29" xfId="2" applyFont="1" applyFill="1" applyBorder="1" applyAlignment="1">
      <alignment horizontal="center" vertical="center" wrapText="1"/>
    </xf>
    <xf numFmtId="0" fontId="7" fillId="5" borderId="101" xfId="0" applyFont="1" applyFill="1" applyBorder="1" applyAlignment="1">
      <alignment horizontal="justify" vertical="center" wrapText="1"/>
    </xf>
    <xf numFmtId="0" fontId="9" fillId="5" borderId="102" xfId="1" applyFont="1" applyFill="1" applyBorder="1" applyAlignment="1" applyProtection="1">
      <alignment horizontal="center" vertical="center" wrapText="1"/>
      <protection hidden="1"/>
    </xf>
    <xf numFmtId="0" fontId="10" fillId="5" borderId="108" xfId="0" applyFont="1" applyFill="1" applyBorder="1" applyAlignment="1">
      <alignment horizontal="center" vertical="center" wrapText="1"/>
    </xf>
    <xf numFmtId="0" fontId="10" fillId="5" borderId="58" xfId="0" applyFont="1" applyFill="1" applyBorder="1" applyAlignment="1">
      <alignment horizontal="center" vertical="center" wrapText="1"/>
    </xf>
    <xf numFmtId="0" fontId="10" fillId="5" borderId="100" xfId="0" applyFont="1" applyFill="1" applyBorder="1" applyAlignment="1">
      <alignment horizontal="center" vertical="center" wrapText="1"/>
    </xf>
    <xf numFmtId="14" fontId="9" fillId="5" borderId="108" xfId="1" applyNumberFormat="1" applyFont="1" applyFill="1" applyBorder="1" applyAlignment="1" applyProtection="1">
      <alignment horizontal="center" vertical="center" wrapText="1"/>
      <protection hidden="1"/>
    </xf>
    <xf numFmtId="0" fontId="9" fillId="5" borderId="108" xfId="0" applyFont="1" applyFill="1" applyBorder="1" applyAlignment="1">
      <alignment horizontal="justify" vertical="center" wrapText="1"/>
    </xf>
    <xf numFmtId="0" fontId="7" fillId="5" borderId="108" xfId="0" applyFont="1" applyFill="1" applyBorder="1" applyAlignment="1">
      <alignment horizontal="center" vertical="center" wrapText="1"/>
    </xf>
    <xf numFmtId="0" fontId="9" fillId="5" borderId="109" xfId="2" applyFont="1" applyFill="1" applyBorder="1" applyAlignment="1">
      <alignment horizontal="center" vertical="center" wrapText="1"/>
    </xf>
    <xf numFmtId="0" fontId="9" fillId="5" borderId="108" xfId="2" applyFont="1" applyFill="1" applyBorder="1" applyAlignment="1">
      <alignment horizontal="center" vertical="center" wrapText="1"/>
    </xf>
    <xf numFmtId="0" fontId="9" fillId="5" borderId="110" xfId="2" applyFont="1" applyFill="1" applyBorder="1" applyAlignment="1">
      <alignment horizontal="center" vertical="center" wrapText="1"/>
    </xf>
    <xf numFmtId="0" fontId="9" fillId="5" borderId="111" xfId="2" applyFont="1" applyFill="1" applyBorder="1" applyAlignment="1">
      <alignment horizontal="center" vertical="center" wrapText="1"/>
    </xf>
    <xf numFmtId="0" fontId="7" fillId="5" borderId="50" xfId="0" applyFont="1" applyFill="1" applyBorder="1" applyAlignment="1">
      <alignment horizontal="center" vertical="center"/>
    </xf>
    <xf numFmtId="14" fontId="7" fillId="5" borderId="62" xfId="0" applyNumberFormat="1" applyFont="1" applyFill="1" applyBorder="1" applyAlignment="1">
      <alignment horizontal="center" vertical="center"/>
    </xf>
    <xf numFmtId="0" fontId="7" fillId="5" borderId="62" xfId="0" applyFont="1" applyFill="1" applyBorder="1" applyAlignment="1">
      <alignment horizontal="justify" vertical="center" wrapText="1"/>
    </xf>
    <xf numFmtId="0" fontId="7" fillId="5" borderId="65" xfId="0" applyFont="1" applyFill="1" applyBorder="1" applyAlignment="1">
      <alignment horizontal="center" vertical="center" wrapText="1"/>
    </xf>
    <xf numFmtId="0" fontId="9" fillId="5" borderId="62" xfId="0" applyFont="1" applyFill="1" applyBorder="1" applyAlignment="1">
      <alignment horizontal="center" vertical="center" wrapText="1"/>
    </xf>
    <xf numFmtId="0" fontId="9" fillId="5" borderId="67" xfId="0" applyFont="1" applyFill="1" applyBorder="1" applyAlignment="1">
      <alignment horizontal="center" vertical="center" wrapText="1"/>
    </xf>
    <xf numFmtId="0" fontId="17" fillId="5" borderId="18" xfId="0" applyFont="1" applyFill="1" applyBorder="1" applyAlignment="1">
      <alignment horizontal="center" vertical="center"/>
    </xf>
    <xf numFmtId="0" fontId="17" fillId="5" borderId="0" xfId="0" applyFont="1" applyFill="1" applyAlignment="1">
      <alignment horizontal="center" vertical="center"/>
    </xf>
    <xf numFmtId="0" fontId="17" fillId="5" borderId="62" xfId="0" applyFont="1" applyFill="1" applyBorder="1" applyAlignment="1">
      <alignment horizontal="center" vertical="center"/>
    </xf>
    <xf numFmtId="0" fontId="10" fillId="5" borderId="17" xfId="0" applyFont="1" applyFill="1" applyBorder="1" applyAlignment="1">
      <alignment horizontal="center" vertical="center" wrapText="1"/>
    </xf>
    <xf numFmtId="14" fontId="7" fillId="5" borderId="18" xfId="0" applyNumberFormat="1" applyFont="1" applyFill="1" applyBorder="1" applyAlignment="1">
      <alignment horizontal="center" vertical="center"/>
    </xf>
    <xf numFmtId="0" fontId="7" fillId="5" borderId="85"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86" xfId="0" applyFont="1" applyFill="1" applyBorder="1" applyAlignment="1">
      <alignment horizontal="center" vertical="center" wrapText="1"/>
    </xf>
    <xf numFmtId="0" fontId="17" fillId="5" borderId="86" xfId="0" applyFont="1" applyFill="1" applyBorder="1" applyAlignment="1">
      <alignment horizontal="center" vertical="center"/>
    </xf>
    <xf numFmtId="0" fontId="10" fillId="0" borderId="7" xfId="0" applyFont="1" applyBorder="1" applyAlignment="1">
      <alignment horizontal="justify" vertical="center" wrapText="1"/>
    </xf>
    <xf numFmtId="0" fontId="10" fillId="5" borderId="37" xfId="0" applyFont="1" applyFill="1" applyBorder="1" applyAlignment="1">
      <alignment horizontal="center" vertical="center" wrapText="1"/>
    </xf>
    <xf numFmtId="0" fontId="9" fillId="6" borderId="51" xfId="2" applyFont="1" applyFill="1" applyBorder="1" applyAlignment="1">
      <alignment horizontal="center" vertical="center" wrapText="1"/>
    </xf>
    <xf numFmtId="14" fontId="7" fillId="5" borderId="16" xfId="0" applyNumberFormat="1" applyFont="1" applyFill="1" applyBorder="1" applyAlignment="1">
      <alignment horizontal="center" vertical="center"/>
    </xf>
    <xf numFmtId="0" fontId="9" fillId="0" borderId="9" xfId="0" applyFont="1" applyBorder="1" applyAlignment="1">
      <alignment horizontal="justify" vertical="center" wrapText="1"/>
    </xf>
    <xf numFmtId="0" fontId="7" fillId="5" borderId="17" xfId="0" applyFont="1" applyFill="1" applyBorder="1" applyAlignment="1">
      <alignment horizontal="justify" vertical="center" wrapText="1"/>
    </xf>
    <xf numFmtId="0" fontId="9" fillId="0" borderId="33" xfId="0" applyFont="1" applyBorder="1" applyAlignment="1">
      <alignment horizontal="justify" vertical="center" wrapText="1"/>
    </xf>
    <xf numFmtId="0" fontId="9" fillId="0" borderId="7" xfId="0" applyFont="1" applyBorder="1" applyAlignment="1">
      <alignment horizontal="center" vertical="center" wrapText="1"/>
    </xf>
    <xf numFmtId="0" fontId="9" fillId="0" borderId="33" xfId="0" applyFont="1" applyBorder="1" applyAlignment="1">
      <alignment horizontal="left" vertical="center" wrapText="1"/>
    </xf>
    <xf numFmtId="0" fontId="10" fillId="5" borderId="0" xfId="0" applyFont="1" applyFill="1" applyAlignment="1">
      <alignment horizontal="center" vertical="center" wrapText="1"/>
    </xf>
    <xf numFmtId="0" fontId="9" fillId="0" borderId="45" xfId="0" applyFont="1" applyBorder="1" applyAlignment="1">
      <alignment horizontal="justify" vertical="center" wrapText="1"/>
    </xf>
    <xf numFmtId="0" fontId="9" fillId="0" borderId="25" xfId="0" applyFont="1" applyBorder="1" applyAlignment="1">
      <alignment horizontal="center" vertical="center" wrapText="1"/>
    </xf>
    <xf numFmtId="0" fontId="9" fillId="0" borderId="43" xfId="0" applyFont="1" applyBorder="1" applyAlignment="1">
      <alignment horizontal="left" vertical="center" wrapText="1"/>
    </xf>
    <xf numFmtId="0" fontId="9" fillId="0" borderId="108" xfId="0" applyFont="1" applyBorder="1" applyAlignment="1">
      <alignment horizontal="justify" vertical="center" wrapText="1"/>
    </xf>
    <xf numFmtId="0" fontId="7" fillId="5" borderId="120" xfId="0" applyFont="1" applyFill="1" applyBorder="1" applyAlignment="1">
      <alignment horizontal="center" vertical="center"/>
    </xf>
    <xf numFmtId="0" fontId="7" fillId="5" borderId="109" xfId="0" applyFont="1" applyFill="1" applyBorder="1" applyAlignment="1">
      <alignment horizontal="center" vertical="center"/>
    </xf>
    <xf numFmtId="0" fontId="7" fillId="4" borderId="124" xfId="0" applyFont="1" applyFill="1" applyBorder="1" applyAlignment="1">
      <alignment horizontal="center" vertical="center" wrapText="1"/>
    </xf>
    <xf numFmtId="0" fontId="9" fillId="5" borderId="128" xfId="1" applyFont="1" applyFill="1" applyBorder="1" applyAlignment="1" applyProtection="1">
      <alignment horizontal="center" vertical="center" wrapText="1"/>
      <protection hidden="1"/>
    </xf>
    <xf numFmtId="0" fontId="10" fillId="5" borderId="38" xfId="0" applyFont="1" applyFill="1" applyBorder="1" applyAlignment="1">
      <alignment horizontal="center" vertical="center" wrapText="1"/>
    </xf>
    <xf numFmtId="14" fontId="9" fillId="5" borderId="125" xfId="1" applyNumberFormat="1" applyFont="1" applyFill="1" applyBorder="1" applyAlignment="1" applyProtection="1">
      <alignment horizontal="center" vertical="center" wrapText="1"/>
      <protection hidden="1"/>
    </xf>
    <xf numFmtId="0" fontId="9" fillId="5" borderId="22" xfId="2" applyFont="1" applyFill="1" applyBorder="1" applyAlignment="1">
      <alignment horizontal="center" vertical="center" wrapText="1"/>
    </xf>
    <xf numFmtId="0" fontId="7" fillId="4" borderId="130" xfId="0" applyFont="1" applyFill="1" applyBorder="1" applyAlignment="1">
      <alignment horizontal="justify" vertical="center" wrapText="1"/>
    </xf>
    <xf numFmtId="0" fontId="9" fillId="5" borderId="97" xfId="1" applyFont="1" applyFill="1" applyBorder="1" applyAlignment="1" applyProtection="1">
      <alignment horizontal="center" vertical="center" wrapText="1"/>
      <protection hidden="1"/>
    </xf>
    <xf numFmtId="0" fontId="18" fillId="5" borderId="9" xfId="0" applyFont="1" applyFill="1" applyBorder="1" applyAlignment="1">
      <alignment horizontal="center" vertical="center"/>
    </xf>
    <xf numFmtId="0" fontId="9" fillId="5" borderId="9" xfId="0" applyFont="1" applyFill="1" applyBorder="1" applyAlignment="1">
      <alignment horizontal="center" vertical="center"/>
    </xf>
    <xf numFmtId="0" fontId="9" fillId="5" borderId="7" xfId="0" applyFont="1" applyFill="1" applyBorder="1" applyAlignment="1">
      <alignment horizontal="center" vertical="center" wrapText="1"/>
    </xf>
    <xf numFmtId="14" fontId="9" fillId="5" borderId="127" xfId="1" applyNumberFormat="1" applyFont="1" applyFill="1" applyBorder="1" applyAlignment="1" applyProtection="1">
      <alignment horizontal="center" vertical="center" wrapText="1"/>
      <protection hidden="1"/>
    </xf>
    <xf numFmtId="14" fontId="9" fillId="5" borderId="33" xfId="1" applyNumberFormat="1" applyFont="1" applyFill="1" applyBorder="1" applyAlignment="1" applyProtection="1">
      <alignment horizontal="center" vertical="center" wrapText="1"/>
      <protection hidden="1"/>
    </xf>
    <xf numFmtId="0" fontId="9" fillId="5" borderId="131" xfId="2" applyFont="1" applyFill="1" applyBorder="1" applyAlignment="1">
      <alignment horizontal="center" vertical="center" wrapText="1"/>
    </xf>
    <xf numFmtId="0" fontId="9" fillId="5" borderId="127" xfId="1" applyFont="1" applyFill="1" applyBorder="1" applyAlignment="1" applyProtection="1">
      <alignment horizontal="justify" vertical="center" wrapText="1"/>
      <protection hidden="1"/>
    </xf>
    <xf numFmtId="0" fontId="9" fillId="5" borderId="16" xfId="0" applyFont="1" applyFill="1" applyBorder="1" applyAlignment="1">
      <alignment horizontal="center" vertical="center" wrapText="1"/>
    </xf>
    <xf numFmtId="0" fontId="9" fillId="5" borderId="132" xfId="2" applyFont="1" applyFill="1" applyBorder="1" applyAlignment="1">
      <alignment horizontal="center" vertical="center" wrapText="1"/>
    </xf>
    <xf numFmtId="14" fontId="9" fillId="5" borderId="130" xfId="1" applyNumberFormat="1" applyFont="1" applyFill="1" applyBorder="1" applyAlignment="1" applyProtection="1">
      <alignment horizontal="center" vertical="center" wrapText="1"/>
      <protection hidden="1"/>
    </xf>
    <xf numFmtId="0" fontId="9" fillId="5" borderId="134" xfId="2" applyFont="1" applyFill="1" applyBorder="1" applyAlignment="1">
      <alignment horizontal="center" vertical="center" wrapText="1"/>
    </xf>
    <xf numFmtId="0" fontId="10" fillId="0" borderId="9" xfId="0" applyFont="1" applyBorder="1" applyAlignment="1">
      <alignment horizontal="justify" vertical="center" wrapText="1"/>
    </xf>
    <xf numFmtId="0" fontId="10" fillId="0" borderId="7" xfId="0" applyFont="1" applyBorder="1" applyAlignment="1">
      <alignment horizontal="center" vertical="center" wrapText="1"/>
    </xf>
    <xf numFmtId="0" fontId="7" fillId="5" borderId="47" xfId="0" applyFont="1" applyFill="1" applyBorder="1" applyAlignment="1">
      <alignment horizontal="center" vertical="center"/>
    </xf>
    <xf numFmtId="0" fontId="7" fillId="5" borderId="135" xfId="0" applyFont="1" applyFill="1" applyBorder="1" applyAlignment="1">
      <alignment horizontal="center" vertical="center"/>
    </xf>
    <xf numFmtId="0" fontId="9" fillId="6" borderId="59" xfId="2" applyFont="1" applyFill="1" applyBorder="1" applyAlignment="1">
      <alignment horizontal="center" vertical="center" wrapText="1"/>
    </xf>
    <xf numFmtId="0" fontId="9" fillId="5" borderId="9" xfId="0" applyFont="1" applyFill="1" applyBorder="1" applyAlignment="1">
      <alignment horizontal="justify" vertical="center" wrapText="1"/>
    </xf>
    <xf numFmtId="14" fontId="7" fillId="5" borderId="36" xfId="0" applyNumberFormat="1" applyFont="1" applyFill="1" applyBorder="1" applyAlignment="1">
      <alignment horizontal="center" vertical="center"/>
    </xf>
    <xf numFmtId="0" fontId="7" fillId="5" borderId="0" xfId="0" applyFont="1" applyFill="1" applyAlignment="1">
      <alignment horizontal="center" vertical="center" wrapText="1"/>
    </xf>
    <xf numFmtId="0" fontId="7" fillId="5" borderId="18" xfId="0" applyFont="1" applyFill="1" applyBorder="1" applyAlignment="1">
      <alignment horizontal="center" vertical="center"/>
    </xf>
    <xf numFmtId="0" fontId="12" fillId="0" borderId="7" xfId="0" applyFont="1" applyBorder="1" applyAlignment="1">
      <alignment horizontal="center" vertical="center" wrapText="1"/>
    </xf>
    <xf numFmtId="0" fontId="6" fillId="5" borderId="19" xfId="0" applyFont="1" applyFill="1" applyBorder="1" applyAlignment="1">
      <alignment horizontal="center" vertical="center"/>
    </xf>
    <xf numFmtId="0" fontId="7" fillId="5" borderId="136" xfId="0" applyFont="1" applyFill="1" applyBorder="1" applyAlignment="1">
      <alignment horizontal="center" vertical="center"/>
    </xf>
    <xf numFmtId="0" fontId="9" fillId="6" borderId="137" xfId="2" applyFont="1" applyFill="1" applyBorder="1" applyAlignment="1">
      <alignment horizontal="center" vertical="center" wrapText="1"/>
    </xf>
    <xf numFmtId="14" fontId="7" fillId="5" borderId="33" xfId="0" applyNumberFormat="1" applyFont="1" applyFill="1" applyBorder="1" applyAlignment="1">
      <alignment horizontal="center" vertical="center"/>
    </xf>
    <xf numFmtId="0" fontId="7" fillId="5" borderId="19" xfId="0" applyFont="1" applyFill="1" applyBorder="1" applyAlignment="1">
      <alignment horizontal="center" vertical="center" wrapText="1"/>
    </xf>
    <xf numFmtId="0" fontId="7" fillId="5" borderId="39" xfId="0" applyFont="1" applyFill="1" applyBorder="1" applyAlignment="1">
      <alignment horizontal="center" vertical="center"/>
    </xf>
    <xf numFmtId="0" fontId="9" fillId="6" borderId="40" xfId="2" applyFont="1" applyFill="1" applyBorder="1" applyAlignment="1">
      <alignment horizontal="center" vertical="center" wrapText="1"/>
    </xf>
    <xf numFmtId="14" fontId="7" fillId="5" borderId="45" xfId="0" applyNumberFormat="1" applyFont="1" applyFill="1" applyBorder="1" applyAlignment="1">
      <alignment horizontal="center" vertical="center"/>
    </xf>
    <xf numFmtId="0" fontId="12" fillId="0" borderId="44" xfId="0" applyFont="1" applyBorder="1" applyAlignment="1">
      <alignment horizontal="center" vertical="center" wrapText="1"/>
    </xf>
    <xf numFmtId="0" fontId="10" fillId="0" borderId="33" xfId="0" applyFont="1" applyBorder="1" applyAlignment="1">
      <alignment horizontal="justify" vertical="center" wrapText="1"/>
    </xf>
    <xf numFmtId="0" fontId="9" fillId="6" borderId="138" xfId="2" applyFont="1" applyFill="1" applyBorder="1" applyAlignment="1">
      <alignment horizontal="center" vertical="center" wrapText="1"/>
    </xf>
    <xf numFmtId="0" fontId="7" fillId="5" borderId="37" xfId="0" applyFont="1" applyFill="1" applyBorder="1" applyAlignment="1">
      <alignment horizontal="center" vertical="center" wrapText="1"/>
    </xf>
    <xf numFmtId="0" fontId="9" fillId="5"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33" xfId="0" applyFont="1" applyFill="1" applyBorder="1" applyAlignment="1">
      <alignment horizontal="center" vertical="center"/>
    </xf>
    <xf numFmtId="0" fontId="9" fillId="5" borderId="25" xfId="0" applyFont="1" applyFill="1" applyBorder="1" applyAlignment="1">
      <alignment horizontal="center" vertical="center"/>
    </xf>
    <xf numFmtId="0" fontId="9" fillId="5" borderId="43" xfId="0" applyFont="1" applyFill="1" applyBorder="1" applyAlignment="1">
      <alignment horizontal="center" vertical="center"/>
    </xf>
    <xf numFmtId="0" fontId="9" fillId="5" borderId="36" xfId="0" applyFont="1" applyFill="1" applyBorder="1" applyAlignment="1">
      <alignment horizontal="center" vertical="center" wrapText="1"/>
    </xf>
    <xf numFmtId="0" fontId="9" fillId="5" borderId="36"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33" xfId="0" applyFont="1" applyFill="1" applyBorder="1" applyAlignment="1">
      <alignment horizontal="justify" vertical="center" wrapText="1"/>
    </xf>
    <xf numFmtId="0" fontId="9" fillId="5" borderId="33" xfId="0" applyFont="1" applyFill="1" applyBorder="1" applyAlignment="1">
      <alignment horizontal="center" vertical="center" wrapText="1"/>
    </xf>
    <xf numFmtId="14" fontId="7" fillId="5" borderId="43" xfId="0" applyNumberFormat="1" applyFont="1" applyFill="1" applyBorder="1" applyAlignment="1">
      <alignment horizontal="center" vertical="center"/>
    </xf>
    <xf numFmtId="0" fontId="7" fillId="5" borderId="67" xfId="0" applyFont="1" applyFill="1" applyBorder="1" applyAlignment="1">
      <alignment horizontal="center" vertical="center"/>
    </xf>
    <xf numFmtId="0" fontId="7" fillId="5" borderId="80" xfId="0" applyFont="1" applyFill="1" applyBorder="1" applyAlignment="1">
      <alignment horizontal="center" vertical="center"/>
    </xf>
    <xf numFmtId="0" fontId="9" fillId="0" borderId="145" xfId="0" applyFont="1" applyBorder="1" applyAlignment="1">
      <alignment horizontal="justify" vertical="center" wrapText="1"/>
    </xf>
    <xf numFmtId="0" fontId="7" fillId="5" borderId="145" xfId="0" applyFont="1" applyFill="1" applyBorder="1" applyAlignment="1">
      <alignment horizontal="center" vertical="center"/>
    </xf>
    <xf numFmtId="0" fontId="7" fillId="5" borderId="146" xfId="0" applyFont="1" applyFill="1" applyBorder="1" applyAlignment="1">
      <alignment horizontal="center" vertical="center"/>
    </xf>
    <xf numFmtId="0" fontId="7" fillId="5" borderId="94" xfId="0" applyFont="1" applyFill="1" applyBorder="1" applyAlignment="1">
      <alignment horizontal="justify" vertical="center" wrapText="1"/>
    </xf>
    <xf numFmtId="0" fontId="10" fillId="0" borderId="25" xfId="0" applyFont="1" applyBorder="1" applyAlignment="1">
      <alignment horizontal="justify" vertical="center" wrapText="1"/>
    </xf>
    <xf numFmtId="0" fontId="7" fillId="5" borderId="62" xfId="0" applyFont="1" applyFill="1" applyBorder="1" applyAlignment="1">
      <alignment horizontal="center" vertical="center"/>
    </xf>
    <xf numFmtId="0" fontId="10" fillId="5" borderId="43" xfId="0" applyFont="1" applyFill="1" applyBorder="1" applyAlignment="1">
      <alignment horizontal="center" vertical="center" wrapText="1"/>
    </xf>
    <xf numFmtId="0" fontId="10" fillId="5" borderId="9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7" fillId="5" borderId="92" xfId="0" applyFont="1" applyFill="1" applyBorder="1" applyAlignment="1">
      <alignment horizontal="justify" vertical="center" wrapText="1"/>
    </xf>
    <xf numFmtId="0" fontId="17" fillId="5" borderId="18" xfId="0" applyFont="1" applyFill="1" applyBorder="1" applyAlignment="1">
      <alignment horizontal="justify" vertical="center" wrapText="1"/>
    </xf>
    <xf numFmtId="14" fontId="7" fillId="5" borderId="86" xfId="0" applyNumberFormat="1" applyFont="1" applyFill="1" applyBorder="1" applyAlignment="1">
      <alignment horizontal="center" vertical="center"/>
    </xf>
    <xf numFmtId="14" fontId="7" fillId="5" borderId="147" xfId="0" applyNumberFormat="1" applyFont="1" applyFill="1" applyBorder="1" applyAlignment="1">
      <alignment horizontal="center" vertical="center"/>
    </xf>
    <xf numFmtId="0" fontId="9" fillId="0" borderId="72" xfId="0" applyFont="1" applyBorder="1" applyAlignment="1">
      <alignment horizontal="justify" vertical="center" wrapText="1"/>
    </xf>
    <xf numFmtId="0" fontId="9" fillId="0" borderId="72" xfId="0" applyFont="1" applyBorder="1" applyAlignment="1">
      <alignment horizontal="center" vertical="center" wrapText="1"/>
    </xf>
    <xf numFmtId="0" fontId="9" fillId="0" borderId="156" xfId="0" applyFont="1" applyBorder="1" applyAlignment="1">
      <alignment horizontal="left" vertical="center" wrapText="1"/>
    </xf>
    <xf numFmtId="0" fontId="7" fillId="5" borderId="72" xfId="0" applyFont="1" applyFill="1" applyBorder="1" applyAlignment="1">
      <alignment horizontal="center" vertical="center" wrapText="1"/>
    </xf>
    <xf numFmtId="0" fontId="7" fillId="5" borderId="72" xfId="0" applyFont="1" applyFill="1" applyBorder="1" applyAlignment="1">
      <alignment horizontal="center" vertical="center"/>
    </xf>
    <xf numFmtId="0" fontId="7" fillId="5" borderId="73" xfId="0" applyFont="1" applyFill="1" applyBorder="1" applyAlignment="1">
      <alignment horizontal="center" vertical="center"/>
    </xf>
    <xf numFmtId="0" fontId="7" fillId="5" borderId="41" xfId="0" applyFont="1" applyFill="1" applyBorder="1" applyAlignment="1">
      <alignment horizontal="center" vertical="center"/>
    </xf>
    <xf numFmtId="0" fontId="7" fillId="5" borderId="150" xfId="0" applyFont="1" applyFill="1" applyBorder="1" applyAlignment="1">
      <alignment horizontal="center" vertical="center"/>
    </xf>
    <xf numFmtId="14" fontId="7" fillId="5" borderId="108" xfId="0" applyNumberFormat="1" applyFont="1" applyFill="1" applyBorder="1" applyAlignment="1">
      <alignment horizontal="center" vertical="center"/>
    </xf>
    <xf numFmtId="0" fontId="9" fillId="0" borderId="120" xfId="0" applyFont="1" applyBorder="1" applyAlignment="1">
      <alignment horizontal="justify" vertical="center" wrapText="1"/>
    </xf>
    <xf numFmtId="0" fontId="9" fillId="0" borderId="108" xfId="0" applyFont="1" applyBorder="1" applyAlignment="1">
      <alignment horizontal="center" vertical="center" wrapText="1"/>
    </xf>
    <xf numFmtId="0" fontId="9" fillId="0" borderId="120" xfId="0" applyFont="1" applyBorder="1" applyAlignment="1">
      <alignment horizontal="left" vertical="center" wrapText="1"/>
    </xf>
    <xf numFmtId="0" fontId="7" fillId="5" borderId="157" xfId="0" applyFont="1" applyFill="1" applyBorder="1" applyAlignment="1">
      <alignment horizontal="center" vertical="center"/>
    </xf>
    <xf numFmtId="0" fontId="7" fillId="5" borderId="108" xfId="0" applyFont="1" applyFill="1" applyBorder="1" applyAlignment="1">
      <alignment horizontal="center" vertical="center"/>
    </xf>
    <xf numFmtId="0" fontId="7" fillId="5" borderId="158" xfId="0" applyFont="1" applyFill="1" applyBorder="1" applyAlignment="1">
      <alignment horizontal="center" vertical="center"/>
    </xf>
    <xf numFmtId="14" fontId="7" fillId="5" borderId="156" xfId="0" applyNumberFormat="1" applyFont="1" applyFill="1" applyBorder="1" applyAlignment="1">
      <alignment horizontal="center" vertical="center"/>
    </xf>
    <xf numFmtId="14" fontId="7" fillId="5" borderId="120" xfId="0" applyNumberFormat="1" applyFont="1" applyFill="1" applyBorder="1" applyAlignment="1">
      <alignment horizontal="center" vertical="center"/>
    </xf>
    <xf numFmtId="0" fontId="7" fillId="5" borderId="133" xfId="0" applyFont="1" applyFill="1" applyBorder="1" applyAlignment="1">
      <alignment horizontal="justify" vertical="center" wrapText="1"/>
    </xf>
    <xf numFmtId="0" fontId="9" fillId="5" borderId="123" xfId="1" applyFont="1" applyFill="1" applyBorder="1" applyAlignment="1" applyProtection="1">
      <alignment horizontal="center" vertical="center" wrapText="1"/>
      <protection hidden="1"/>
    </xf>
    <xf numFmtId="0" fontId="9" fillId="0" borderId="87" xfId="0" applyFont="1" applyBorder="1" applyAlignment="1">
      <alignment horizontal="justify" vertical="center" wrapText="1"/>
    </xf>
    <xf numFmtId="0" fontId="17" fillId="5" borderId="67" xfId="0" applyFont="1" applyFill="1" applyBorder="1" applyAlignment="1">
      <alignment horizontal="center" vertical="center"/>
    </xf>
    <xf numFmtId="0" fontId="17" fillId="5" borderId="87" xfId="0" applyFont="1" applyFill="1" applyBorder="1" applyAlignment="1">
      <alignment horizontal="center" vertical="center"/>
    </xf>
    <xf numFmtId="0" fontId="10" fillId="5" borderId="173" xfId="0" applyFont="1" applyFill="1" applyBorder="1" applyAlignment="1">
      <alignment horizontal="center" vertical="center" wrapText="1"/>
    </xf>
    <xf numFmtId="14" fontId="9" fillId="5" borderId="63" xfId="1" applyNumberFormat="1" applyFont="1" applyFill="1" applyBorder="1" applyAlignment="1" applyProtection="1">
      <alignment horizontal="center" vertical="center" wrapText="1"/>
      <protection hidden="1"/>
    </xf>
    <xf numFmtId="14" fontId="9" fillId="5" borderId="85" xfId="1" applyNumberFormat="1" applyFont="1" applyFill="1" applyBorder="1" applyAlignment="1" applyProtection="1">
      <alignment horizontal="center" vertical="center" wrapText="1"/>
      <protection hidden="1"/>
    </xf>
    <xf numFmtId="14" fontId="9" fillId="5" borderId="43" xfId="1" applyNumberFormat="1" applyFont="1" applyFill="1" applyBorder="1" applyAlignment="1" applyProtection="1">
      <alignment horizontal="center" vertical="center" wrapText="1"/>
      <protection hidden="1"/>
    </xf>
    <xf numFmtId="0" fontId="6" fillId="5" borderId="18" xfId="0" applyFont="1" applyFill="1" applyBorder="1" applyAlignment="1">
      <alignment horizontal="center" vertical="center" wrapText="1"/>
    </xf>
    <xf numFmtId="0" fontId="10" fillId="5" borderId="74" xfId="0" applyFont="1" applyFill="1" applyBorder="1" applyAlignment="1">
      <alignment horizontal="center" vertical="center" wrapText="1"/>
    </xf>
    <xf numFmtId="0" fontId="9" fillId="5" borderId="64" xfId="1" applyFont="1" applyFill="1" applyBorder="1" applyAlignment="1" applyProtection="1">
      <alignment horizontal="center" vertical="center" wrapText="1"/>
      <protection hidden="1"/>
    </xf>
    <xf numFmtId="0" fontId="10" fillId="5" borderId="44" xfId="0" applyFont="1" applyFill="1" applyBorder="1" applyAlignment="1">
      <alignment horizontal="center" vertical="center" wrapText="1"/>
    </xf>
    <xf numFmtId="0" fontId="7" fillId="5" borderId="75" xfId="0" applyFont="1" applyFill="1" applyBorder="1" applyAlignment="1">
      <alignment horizontal="center" vertical="center"/>
    </xf>
    <xf numFmtId="0" fontId="7" fillId="5" borderId="76" xfId="0" applyFont="1" applyFill="1" applyBorder="1" applyAlignment="1">
      <alignment horizontal="center" vertical="center"/>
    </xf>
    <xf numFmtId="0" fontId="10" fillId="5" borderId="76" xfId="0" applyFont="1" applyFill="1" applyBorder="1" applyAlignment="1">
      <alignment horizontal="center" vertical="center" wrapText="1"/>
    </xf>
    <xf numFmtId="0" fontId="10" fillId="5" borderId="77" xfId="0" applyFont="1" applyFill="1" applyBorder="1" applyAlignment="1">
      <alignment horizontal="center" vertical="center" wrapText="1"/>
    </xf>
    <xf numFmtId="0" fontId="7" fillId="4" borderId="18" xfId="0" applyFont="1" applyFill="1" applyBorder="1" applyAlignment="1">
      <alignment horizontal="justify" vertical="center" wrapText="1"/>
    </xf>
    <xf numFmtId="0" fontId="0" fillId="5" borderId="0" xfId="0" applyFill="1"/>
    <xf numFmtId="0" fontId="0" fillId="5" borderId="69" xfId="0" applyFill="1" applyBorder="1"/>
    <xf numFmtId="0" fontId="12" fillId="0" borderId="17" xfId="0" applyFont="1" applyBorder="1" applyAlignment="1">
      <alignment horizontal="center" vertical="center" wrapText="1"/>
    </xf>
    <xf numFmtId="0" fontId="7" fillId="5" borderId="45" xfId="0" applyFont="1" applyFill="1" applyBorder="1" applyAlignment="1">
      <alignment horizontal="justify" vertical="center" wrapText="1"/>
    </xf>
    <xf numFmtId="0" fontId="7" fillId="0" borderId="18" xfId="0" applyFont="1" applyBorder="1" applyAlignment="1">
      <alignment horizontal="justify" vertical="center" wrapText="1"/>
    </xf>
    <xf numFmtId="0" fontId="7" fillId="0" borderId="89" xfId="0" applyFont="1" applyBorder="1" applyAlignment="1">
      <alignment horizontal="justify" vertical="center" wrapText="1"/>
    </xf>
    <xf numFmtId="0" fontId="7" fillId="4" borderId="29" xfId="0" applyFont="1" applyFill="1" applyBorder="1" applyAlignment="1">
      <alignment horizontal="center" vertical="center" wrapText="1"/>
    </xf>
    <xf numFmtId="0" fontId="7" fillId="4" borderId="176"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0" borderId="175" xfId="0" applyFont="1" applyBorder="1" applyAlignment="1">
      <alignment horizontal="justify" vertical="center" wrapText="1"/>
    </xf>
    <xf numFmtId="0" fontId="7" fillId="4" borderId="155" xfId="0" applyFont="1" applyFill="1" applyBorder="1" applyAlignment="1">
      <alignment horizontal="center" vertical="center" wrapText="1"/>
    </xf>
    <xf numFmtId="0" fontId="7" fillId="4" borderId="85" xfId="0" applyFont="1" applyFill="1" applyBorder="1" applyAlignment="1">
      <alignment horizontal="center" vertical="center" wrapText="1"/>
    </xf>
    <xf numFmtId="0" fontId="7" fillId="0" borderId="62" xfId="0" applyFont="1" applyBorder="1" applyAlignment="1">
      <alignment horizontal="justify" vertical="center" wrapText="1"/>
    </xf>
    <xf numFmtId="0" fontId="7" fillId="5" borderId="95" xfId="0" applyFont="1" applyFill="1" applyBorder="1" applyAlignment="1">
      <alignment horizontal="justify" vertical="center" wrapText="1"/>
    </xf>
    <xf numFmtId="0" fontId="7" fillId="4" borderId="181" xfId="0" applyFont="1" applyFill="1" applyBorder="1" applyAlignment="1">
      <alignment horizontal="center" vertical="center" wrapText="1"/>
    </xf>
    <xf numFmtId="0" fontId="7" fillId="4" borderId="182" xfId="0" applyFont="1" applyFill="1" applyBorder="1" applyAlignment="1">
      <alignment horizontal="center" vertical="center" wrapText="1"/>
    </xf>
    <xf numFmtId="0" fontId="7" fillId="4" borderId="81" xfId="0" applyFont="1" applyFill="1" applyBorder="1" applyAlignment="1">
      <alignment horizontal="center" vertical="center" wrapText="1"/>
    </xf>
    <xf numFmtId="0" fontId="7" fillId="4" borderId="96" xfId="0" applyFont="1" applyFill="1" applyBorder="1" applyAlignment="1">
      <alignment horizontal="center" vertical="center" wrapText="1"/>
    </xf>
    <xf numFmtId="0" fontId="7" fillId="4" borderId="183" xfId="0" applyFont="1" applyFill="1" applyBorder="1" applyAlignment="1">
      <alignment horizontal="center" vertical="center" wrapText="1"/>
    </xf>
    <xf numFmtId="0" fontId="7" fillId="4" borderId="97" xfId="0" applyFont="1" applyFill="1" applyBorder="1" applyAlignment="1">
      <alignment horizontal="center" vertical="center" wrapText="1"/>
    </xf>
    <xf numFmtId="0" fontId="7" fillId="4" borderId="175" xfId="0" applyFont="1" applyFill="1" applyBorder="1" applyAlignment="1">
      <alignment horizontal="center" vertical="center" wrapText="1"/>
    </xf>
    <xf numFmtId="0" fontId="7" fillId="5" borderId="190" xfId="0" applyFont="1" applyFill="1" applyBorder="1" applyAlignment="1">
      <alignment horizontal="justify" vertical="center" wrapText="1"/>
    </xf>
    <xf numFmtId="0" fontId="7" fillId="4" borderId="180" xfId="0" applyFont="1" applyFill="1" applyBorder="1" applyAlignment="1">
      <alignment horizontal="center" vertical="center" wrapText="1"/>
    </xf>
    <xf numFmtId="0" fontId="7" fillId="0" borderId="83" xfId="0" applyFont="1" applyBorder="1" applyAlignment="1">
      <alignment horizontal="justify" vertical="center" wrapText="1"/>
    </xf>
    <xf numFmtId="0" fontId="7" fillId="5" borderId="19" xfId="0" applyFont="1" applyFill="1" applyBorder="1" applyAlignment="1">
      <alignment horizontal="left" vertical="center" wrapText="1"/>
    </xf>
    <xf numFmtId="0" fontId="7" fillId="5" borderId="33" xfId="0" applyFont="1" applyFill="1" applyBorder="1" applyAlignment="1">
      <alignment horizontal="left" vertical="center" wrapText="1"/>
    </xf>
    <xf numFmtId="0" fontId="7" fillId="5" borderId="37" xfId="0" applyFont="1" applyFill="1" applyBorder="1" applyAlignment="1">
      <alignment horizontal="center" vertical="center"/>
    </xf>
    <xf numFmtId="0" fontId="7" fillId="5" borderId="0" xfId="0" applyFont="1" applyFill="1" applyAlignment="1">
      <alignment horizontal="center" vertical="center"/>
    </xf>
    <xf numFmtId="0" fontId="7" fillId="5" borderId="46"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6" xfId="0" applyFont="1" applyFill="1" applyBorder="1" applyAlignment="1">
      <alignment horizontal="center" vertical="center"/>
    </xf>
    <xf numFmtId="0" fontId="7" fillId="5" borderId="25" xfId="0" applyFont="1" applyFill="1" applyBorder="1" applyAlignment="1">
      <alignment horizontal="center" vertical="center"/>
    </xf>
    <xf numFmtId="0" fontId="9" fillId="11" borderId="38" xfId="2" applyFont="1" applyFill="1" applyBorder="1" applyAlignment="1">
      <alignment horizontal="center" vertical="center" wrapText="1"/>
    </xf>
    <xf numFmtId="0" fontId="9" fillId="11" borderId="17" xfId="2" applyFont="1" applyFill="1" applyBorder="1" applyAlignment="1">
      <alignment horizontal="center" vertical="center" wrapText="1"/>
    </xf>
    <xf numFmtId="0" fontId="9" fillId="11" borderId="44" xfId="2" applyFont="1" applyFill="1" applyBorder="1" applyAlignment="1">
      <alignment horizontal="center" vertical="center" wrapText="1"/>
    </xf>
    <xf numFmtId="0" fontId="9" fillId="5" borderId="9" xfId="0" applyFont="1" applyFill="1" applyBorder="1" applyAlignment="1">
      <alignment horizontal="justify" vertical="center" wrapText="1"/>
    </xf>
    <xf numFmtId="0" fontId="9" fillId="5" borderId="16" xfId="0" applyFont="1" applyFill="1" applyBorder="1" applyAlignment="1">
      <alignment horizontal="justify" vertical="center" wrapText="1"/>
    </xf>
    <xf numFmtId="0" fontId="9" fillId="5" borderId="25" xfId="0" applyFont="1" applyFill="1" applyBorder="1" applyAlignment="1">
      <alignment horizontal="justify" vertical="center" wrapText="1"/>
    </xf>
    <xf numFmtId="0" fontId="7" fillId="5" borderId="9"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9" fillId="11" borderId="45" xfId="2" applyFont="1" applyFill="1" applyBorder="1" applyAlignment="1">
      <alignment horizontal="center" vertical="center" wrapText="1"/>
    </xf>
    <xf numFmtId="0" fontId="9" fillId="11" borderId="43" xfId="2" applyFont="1" applyFill="1" applyBorder="1" applyAlignment="1">
      <alignment horizontal="center" vertical="center" wrapText="1"/>
    </xf>
    <xf numFmtId="1" fontId="9" fillId="5" borderId="139" xfId="0" applyNumberFormat="1" applyFont="1" applyFill="1" applyBorder="1" applyAlignment="1">
      <alignment horizontal="center" vertical="center" wrapText="1"/>
    </xf>
    <xf numFmtId="1" fontId="9" fillId="5" borderId="140" xfId="0" applyNumberFormat="1" applyFont="1" applyFill="1" applyBorder="1" applyAlignment="1">
      <alignment horizontal="center" vertical="center" wrapText="1"/>
    </xf>
    <xf numFmtId="1" fontId="9" fillId="5" borderId="141" xfId="0" applyNumberFormat="1" applyFont="1" applyFill="1" applyBorder="1" applyAlignment="1">
      <alignment horizontal="center" vertical="center" wrapText="1"/>
    </xf>
    <xf numFmtId="0" fontId="10" fillId="5" borderId="49" xfId="0" applyFont="1" applyFill="1" applyBorder="1" applyAlignment="1">
      <alignment horizontal="center" vertical="center" wrapText="1"/>
    </xf>
    <xf numFmtId="0" fontId="10" fillId="5" borderId="55" xfId="0" applyFont="1" applyFill="1" applyBorder="1" applyAlignment="1">
      <alignment horizontal="center" vertical="center" wrapText="1"/>
    </xf>
    <xf numFmtId="0" fontId="10" fillId="5" borderId="57" xfId="0" applyFont="1" applyFill="1" applyBorder="1" applyAlignment="1">
      <alignment horizontal="center" vertical="center" wrapText="1"/>
    </xf>
    <xf numFmtId="0" fontId="7" fillId="5" borderId="36" xfId="0" applyFont="1" applyFill="1" applyBorder="1" applyAlignment="1">
      <alignment horizontal="center" vertical="center"/>
    </xf>
    <xf numFmtId="0" fontId="7" fillId="5" borderId="45" xfId="0" applyFont="1" applyFill="1" applyBorder="1" applyAlignment="1">
      <alignment horizontal="center" vertical="center"/>
    </xf>
    <xf numFmtId="0" fontId="7" fillId="5" borderId="43" xfId="0" applyFont="1" applyFill="1" applyBorder="1" applyAlignment="1">
      <alignment horizontal="center" vertical="center"/>
    </xf>
    <xf numFmtId="0" fontId="10" fillId="5" borderId="16" xfId="0" applyFont="1" applyFill="1" applyBorder="1" applyAlignment="1">
      <alignment horizontal="center" vertical="center"/>
    </xf>
    <xf numFmtId="0" fontId="10" fillId="5" borderId="25" xfId="0" applyFont="1" applyFill="1" applyBorder="1" applyAlignment="1">
      <alignment horizontal="center" vertical="center"/>
    </xf>
    <xf numFmtId="0" fontId="7" fillId="5" borderId="17" xfId="0" applyFont="1" applyFill="1" applyBorder="1" applyAlignment="1">
      <alignment horizontal="center" vertical="center"/>
    </xf>
    <xf numFmtId="0" fontId="7" fillId="5" borderId="44" xfId="0" applyFont="1" applyFill="1" applyBorder="1" applyAlignment="1">
      <alignment horizontal="center" vertical="center"/>
    </xf>
    <xf numFmtId="0" fontId="12" fillId="0" borderId="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5" xfId="0" applyFont="1" applyBorder="1" applyAlignment="1">
      <alignment horizontal="center" vertical="center" wrapText="1"/>
    </xf>
    <xf numFmtId="0" fontId="7" fillId="5" borderId="37" xfId="0" applyFont="1" applyFill="1" applyBorder="1" applyAlignment="1">
      <alignment horizontal="justify" vertical="center" wrapText="1"/>
    </xf>
    <xf numFmtId="0" fontId="7" fillId="5" borderId="0" xfId="0" applyFont="1" applyFill="1" applyAlignment="1">
      <alignment horizontal="justify" vertical="center" wrapText="1"/>
    </xf>
    <xf numFmtId="0" fontId="7" fillId="5" borderId="46" xfId="0" applyFont="1" applyFill="1" applyBorder="1" applyAlignment="1">
      <alignment horizontal="justify" vertical="center" wrapText="1"/>
    </xf>
    <xf numFmtId="0" fontId="10" fillId="0" borderId="17" xfId="0" applyFont="1" applyBorder="1" applyAlignment="1">
      <alignment horizontal="justify" vertical="center" wrapText="1"/>
    </xf>
    <xf numFmtId="0" fontId="10" fillId="0" borderId="44" xfId="0" applyFont="1" applyBorder="1" applyAlignment="1">
      <alignment horizontal="justify" vertical="center" wrapText="1"/>
    </xf>
    <xf numFmtId="0" fontId="9" fillId="5" borderId="17" xfId="0" applyFont="1" applyFill="1" applyBorder="1" applyAlignment="1">
      <alignment horizontal="center" vertical="center"/>
    </xf>
    <xf numFmtId="0" fontId="9" fillId="5" borderId="44"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44" xfId="0" applyFont="1" applyFill="1" applyBorder="1" applyAlignment="1">
      <alignment horizontal="center" vertical="center"/>
    </xf>
    <xf numFmtId="0" fontId="10" fillId="0" borderId="159" xfId="0" applyFont="1" applyBorder="1" applyAlignment="1">
      <alignment horizontal="center" vertical="center" wrapText="1"/>
    </xf>
    <xf numFmtId="0" fontId="10" fillId="0" borderId="150" xfId="0" applyFont="1" applyBorder="1" applyAlignment="1">
      <alignment horizontal="center" vertical="center" wrapText="1"/>
    </xf>
    <xf numFmtId="0" fontId="10" fillId="0" borderId="160" xfId="0" applyFont="1" applyBorder="1" applyAlignment="1">
      <alignment horizontal="center" vertical="center" wrapText="1"/>
    </xf>
    <xf numFmtId="0" fontId="9" fillId="0" borderId="17" xfId="0" applyFont="1" applyBorder="1" applyAlignment="1">
      <alignment horizontal="justify" vertical="center" wrapText="1"/>
    </xf>
    <xf numFmtId="0" fontId="9" fillId="0" borderId="44" xfId="0" applyFont="1" applyBorder="1" applyAlignment="1">
      <alignment horizontal="justify" vertical="center" wrapText="1"/>
    </xf>
    <xf numFmtId="0" fontId="7" fillId="5" borderId="50" xfId="0" applyFont="1" applyFill="1" applyBorder="1" applyAlignment="1">
      <alignment horizontal="center" vertical="center"/>
    </xf>
    <xf numFmtId="0" fontId="9" fillId="6" borderId="51" xfId="2" applyFont="1" applyFill="1" applyBorder="1" applyAlignment="1">
      <alignment horizontal="center" vertical="center" wrapText="1"/>
    </xf>
    <xf numFmtId="0" fontId="7" fillId="5" borderId="39" xfId="0" applyFont="1" applyFill="1" applyBorder="1" applyAlignment="1">
      <alignment horizontal="center" vertical="center"/>
    </xf>
    <xf numFmtId="0" fontId="9" fillId="6" borderId="40" xfId="2" applyFont="1" applyFill="1" applyBorder="1" applyAlignment="1">
      <alignment horizontal="center" vertical="center" wrapText="1"/>
    </xf>
    <xf numFmtId="0" fontId="7" fillId="5" borderId="38" xfId="0" applyFont="1" applyFill="1" applyBorder="1" applyAlignment="1">
      <alignment horizontal="center" vertical="center"/>
    </xf>
    <xf numFmtId="0" fontId="9" fillId="0" borderId="113" xfId="0" applyFont="1" applyBorder="1" applyAlignment="1">
      <alignment horizontal="justify" vertical="center" wrapText="1"/>
    </xf>
    <xf numFmtId="0" fontId="9" fillId="0" borderId="122" xfId="0" applyFont="1" applyBorder="1" applyAlignment="1">
      <alignment horizontal="justify" vertical="center" wrapText="1"/>
    </xf>
    <xf numFmtId="0" fontId="7" fillId="5" borderId="16" xfId="0" applyFont="1" applyFill="1" applyBorder="1" applyAlignment="1">
      <alignment horizontal="justify" vertical="center" wrapText="1"/>
    </xf>
    <xf numFmtId="0" fontId="7" fillId="5" borderId="25" xfId="0" applyFont="1" applyFill="1" applyBorder="1" applyAlignment="1">
      <alignment horizontal="justify" vertical="center" wrapText="1"/>
    </xf>
    <xf numFmtId="0" fontId="12" fillId="0" borderId="52" xfId="0" applyFont="1" applyBorder="1" applyAlignment="1">
      <alignment horizontal="center" vertical="center" wrapText="1"/>
    </xf>
    <xf numFmtId="0" fontId="12" fillId="0" borderId="56" xfId="0" applyFont="1" applyBorder="1" applyAlignment="1">
      <alignment horizontal="center" vertical="center" wrapText="1"/>
    </xf>
    <xf numFmtId="0" fontId="10" fillId="0" borderId="49" xfId="0" applyFont="1" applyBorder="1" applyAlignment="1">
      <alignment horizontal="justify" vertical="center" wrapText="1"/>
    </xf>
    <xf numFmtId="0" fontId="10" fillId="0" borderId="57" xfId="0" applyFont="1" applyBorder="1" applyAlignment="1">
      <alignment horizontal="justify" vertical="center" wrapText="1"/>
    </xf>
    <xf numFmtId="0" fontId="6" fillId="5" borderId="37" xfId="0" applyFont="1" applyFill="1" applyBorder="1" applyAlignment="1">
      <alignment horizontal="center" vertical="center"/>
    </xf>
    <xf numFmtId="0" fontId="6" fillId="5" borderId="0" xfId="0" applyFont="1" applyFill="1" applyAlignment="1">
      <alignment horizontal="center" vertical="center"/>
    </xf>
    <xf numFmtId="0" fontId="10" fillId="0" borderId="49" xfId="0" applyFont="1" applyBorder="1" applyAlignment="1">
      <alignment horizontal="center" vertical="center" wrapText="1"/>
    </xf>
    <xf numFmtId="0" fontId="10" fillId="0" borderId="57" xfId="0" applyFont="1" applyBorder="1" applyAlignment="1">
      <alignment horizontal="center" vertical="center" wrapText="1"/>
    </xf>
    <xf numFmtId="0" fontId="9" fillId="5" borderId="7" xfId="1" applyFont="1" applyFill="1" applyBorder="1" applyAlignment="1" applyProtection="1">
      <alignment horizontal="center" vertical="center" wrapText="1"/>
      <protection hidden="1"/>
    </xf>
    <xf numFmtId="0" fontId="9" fillId="5" borderId="16" xfId="1" applyFont="1" applyFill="1" applyBorder="1" applyAlignment="1" applyProtection="1">
      <alignment horizontal="center" vertical="center" wrapText="1"/>
      <protection hidden="1"/>
    </xf>
    <xf numFmtId="0" fontId="9" fillId="5" borderId="25" xfId="1" applyFont="1" applyFill="1" applyBorder="1" applyAlignment="1" applyProtection="1">
      <alignment horizontal="center" vertical="center" wrapText="1"/>
      <protection hidden="1"/>
    </xf>
    <xf numFmtId="0" fontId="9" fillId="11" borderId="7"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11" borderId="25" xfId="2" applyFont="1" applyFill="1" applyBorder="1" applyAlignment="1">
      <alignment horizontal="center" vertical="center" wrapText="1"/>
    </xf>
    <xf numFmtId="0" fontId="9" fillId="5" borderId="7" xfId="2" applyFont="1" applyFill="1" applyBorder="1" applyAlignment="1">
      <alignment horizontal="justify" vertical="center" wrapText="1"/>
    </xf>
    <xf numFmtId="0" fontId="9" fillId="5" borderId="16" xfId="2" applyFont="1" applyFill="1" applyBorder="1" applyAlignment="1">
      <alignment horizontal="justify" vertical="center" wrapText="1"/>
    </xf>
    <xf numFmtId="0" fontId="9" fillId="5" borderId="25" xfId="2" applyFont="1" applyFill="1" applyBorder="1" applyAlignment="1">
      <alignment horizontal="justify" vertical="center" wrapText="1"/>
    </xf>
    <xf numFmtId="0" fontId="9" fillId="5" borderId="25" xfId="2" applyFont="1" applyFill="1" applyBorder="1" applyAlignment="1">
      <alignment horizontal="center" vertical="center" wrapText="1"/>
    </xf>
    <xf numFmtId="0" fontId="9" fillId="5" borderId="16" xfId="2" applyFont="1" applyFill="1" applyBorder="1" applyAlignment="1">
      <alignment horizontal="center" vertical="center" wrapText="1"/>
    </xf>
    <xf numFmtId="0" fontId="9" fillId="7" borderId="47" xfId="2" applyFont="1" applyFill="1" applyBorder="1" applyAlignment="1">
      <alignment horizontal="center" vertical="center" wrapText="1"/>
    </xf>
    <xf numFmtId="0" fontId="9" fillId="7" borderId="16" xfId="2" applyFont="1" applyFill="1" applyBorder="1" applyAlignment="1">
      <alignment horizontal="center" vertical="center" wrapText="1"/>
    </xf>
    <xf numFmtId="0" fontId="9" fillId="7" borderId="25" xfId="2"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4" borderId="162"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03" xfId="0" applyFont="1" applyFill="1" applyBorder="1" applyAlignment="1">
      <alignment horizontal="center" vertical="center"/>
    </xf>
    <xf numFmtId="0" fontId="10" fillId="5" borderId="145" xfId="0" applyFont="1" applyFill="1" applyBorder="1" applyAlignment="1">
      <alignment horizontal="center" vertical="center"/>
    </xf>
    <xf numFmtId="0" fontId="10" fillId="5" borderId="58" xfId="0" applyFont="1" applyFill="1" applyBorder="1" applyAlignment="1">
      <alignment horizontal="center" vertical="center"/>
    </xf>
    <xf numFmtId="0" fontId="10" fillId="5" borderId="95" xfId="0" applyFont="1" applyFill="1" applyBorder="1" applyAlignment="1">
      <alignment horizontal="center" vertical="center"/>
    </xf>
    <xf numFmtId="0" fontId="10" fillId="5" borderId="150" xfId="0" applyFont="1" applyFill="1" applyBorder="1" applyAlignment="1">
      <alignment horizontal="center" vertical="center"/>
    </xf>
    <xf numFmtId="0" fontId="10" fillId="5" borderId="94" xfId="0" applyFont="1" applyFill="1" applyBorder="1" applyAlignment="1">
      <alignment horizontal="center" vertical="center"/>
    </xf>
    <xf numFmtId="0" fontId="7" fillId="5" borderId="33" xfId="0" applyFont="1" applyFill="1" applyBorder="1" applyAlignment="1">
      <alignment horizontal="center" vertical="center"/>
    </xf>
    <xf numFmtId="0" fontId="10" fillId="4" borderId="167"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06" xfId="0" applyFont="1" applyFill="1" applyBorder="1" applyAlignment="1">
      <alignment horizontal="center" vertical="center"/>
    </xf>
    <xf numFmtId="0" fontId="10" fillId="4" borderId="16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5" xfId="0" applyFont="1" applyFill="1" applyBorder="1" applyAlignment="1">
      <alignment horizontal="center" vertical="center"/>
    </xf>
    <xf numFmtId="0" fontId="10" fillId="4" borderId="163"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104" xfId="0" applyFont="1" applyFill="1" applyBorder="1" applyAlignment="1">
      <alignment horizontal="center" vertical="center"/>
    </xf>
    <xf numFmtId="0" fontId="10" fillId="4" borderId="164" xfId="0" applyFont="1" applyFill="1" applyBorder="1" applyAlignment="1">
      <alignment horizontal="center" vertical="center"/>
    </xf>
    <xf numFmtId="0" fontId="10" fillId="4" borderId="29" xfId="0" applyFont="1" applyFill="1" applyBorder="1" applyAlignment="1">
      <alignment horizontal="center" vertical="center"/>
    </xf>
    <xf numFmtId="0" fontId="10" fillId="4" borderId="107" xfId="0" applyFont="1" applyFill="1" applyBorder="1" applyAlignment="1">
      <alignment horizontal="center" vertical="center"/>
    </xf>
    <xf numFmtId="0" fontId="10" fillId="4" borderId="165" xfId="0" applyFont="1" applyFill="1" applyBorder="1" applyAlignment="1">
      <alignment horizontal="center" vertical="center"/>
    </xf>
    <xf numFmtId="0" fontId="10" fillId="4" borderId="129" xfId="0" applyFont="1" applyFill="1" applyBorder="1" applyAlignment="1">
      <alignment horizontal="center" vertical="center"/>
    </xf>
    <xf numFmtId="0" fontId="10" fillId="4" borderId="171" xfId="0" applyFont="1" applyFill="1" applyBorder="1" applyAlignment="1">
      <alignment horizontal="center" vertical="center"/>
    </xf>
    <xf numFmtId="0" fontId="10" fillId="4" borderId="166" xfId="0" applyFont="1" applyFill="1" applyBorder="1" applyAlignment="1">
      <alignment horizontal="center" vertical="center"/>
    </xf>
    <xf numFmtId="0" fontId="10" fillId="4" borderId="126" xfId="0" applyFont="1" applyFill="1" applyBorder="1" applyAlignment="1">
      <alignment horizontal="center" vertical="center"/>
    </xf>
    <xf numFmtId="0" fontId="10" fillId="4" borderId="172" xfId="0" applyFont="1" applyFill="1" applyBorder="1" applyAlignment="1">
      <alignment horizontal="center" vertical="center"/>
    </xf>
    <xf numFmtId="0" fontId="9" fillId="4" borderId="62" xfId="1" applyFont="1" applyFill="1" applyBorder="1" applyAlignment="1" applyProtection="1">
      <alignment horizontal="center" vertical="center" wrapText="1"/>
      <protection hidden="1"/>
    </xf>
    <xf numFmtId="0" fontId="9" fillId="4" borderId="80" xfId="1" applyFont="1" applyFill="1" applyBorder="1" applyAlignment="1" applyProtection="1">
      <alignment horizontal="center" vertical="center" wrapText="1"/>
      <protection hidden="1"/>
    </xf>
    <xf numFmtId="0" fontId="9" fillId="4" borderId="89" xfId="1" applyFont="1" applyFill="1" applyBorder="1" applyAlignment="1" applyProtection="1">
      <alignment horizontal="center" vertical="center" wrapText="1"/>
      <protection hidden="1"/>
    </xf>
    <xf numFmtId="0" fontId="9" fillId="4" borderId="161" xfId="1" applyFont="1" applyFill="1" applyBorder="1" applyAlignment="1" applyProtection="1">
      <alignment horizontal="center" vertical="center" wrapText="1"/>
      <protection hidden="1"/>
    </xf>
    <xf numFmtId="0" fontId="9" fillId="4" borderId="169" xfId="1" applyFont="1" applyFill="1" applyBorder="1" applyAlignment="1" applyProtection="1">
      <alignment horizontal="center" vertical="center" wrapText="1"/>
      <protection hidden="1"/>
    </xf>
    <xf numFmtId="0" fontId="9" fillId="4" borderId="170" xfId="1" applyFont="1" applyFill="1" applyBorder="1" applyAlignment="1" applyProtection="1">
      <alignment horizontal="center" vertical="center" wrapText="1"/>
      <protection hidden="1"/>
    </xf>
    <xf numFmtId="0" fontId="6" fillId="4" borderId="62" xfId="0" applyFont="1" applyFill="1" applyBorder="1" applyAlignment="1">
      <alignment horizontal="center" vertical="center" wrapText="1"/>
    </xf>
    <xf numFmtId="0" fontId="6" fillId="4" borderId="80" xfId="0" applyFont="1" applyFill="1" applyBorder="1" applyAlignment="1">
      <alignment horizontal="center" vertical="center" wrapText="1"/>
    </xf>
    <xf numFmtId="0" fontId="6" fillId="4" borderId="89" xfId="0" applyFont="1" applyFill="1" applyBorder="1" applyAlignment="1">
      <alignment horizontal="center" vertical="center" wrapText="1"/>
    </xf>
    <xf numFmtId="0" fontId="7" fillId="4" borderId="65" xfId="0" applyFont="1" applyFill="1" applyBorder="1" applyAlignment="1">
      <alignment horizontal="justify" vertical="center" wrapText="1"/>
    </xf>
    <xf numFmtId="0" fontId="7" fillId="4" borderId="82" xfId="0" applyFont="1" applyFill="1" applyBorder="1" applyAlignment="1">
      <alignment horizontal="justify" vertical="center" wrapText="1"/>
    </xf>
    <xf numFmtId="0" fontId="7" fillId="4" borderId="90" xfId="0" applyFont="1" applyFill="1" applyBorder="1" applyAlignment="1">
      <alignment horizontal="justify" vertical="center" wrapText="1"/>
    </xf>
    <xf numFmtId="0" fontId="6" fillId="4" borderId="0" xfId="0" applyFont="1" applyFill="1" applyAlignment="1">
      <alignment horizontal="center" vertical="center"/>
    </xf>
    <xf numFmtId="0" fontId="6" fillId="4" borderId="46" xfId="0"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62" xfId="0" applyFont="1" applyFill="1" applyBorder="1" applyAlignment="1">
      <alignment horizontal="center" vertical="center" wrapText="1"/>
    </xf>
    <xf numFmtId="0" fontId="7" fillId="4" borderId="80" xfId="0" applyFont="1" applyFill="1" applyBorder="1" applyAlignment="1">
      <alignment horizontal="center" vertical="center" wrapText="1"/>
    </xf>
    <xf numFmtId="0" fontId="7" fillId="4" borderId="89" xfId="0" applyFont="1" applyFill="1" applyBorder="1" applyAlignment="1">
      <alignment horizontal="center" vertical="center" wrapText="1"/>
    </xf>
    <xf numFmtId="0" fontId="7" fillId="4" borderId="0" xfId="0" applyFont="1" applyFill="1" applyAlignment="1">
      <alignment horizontal="justify" vertical="center" wrapText="1"/>
    </xf>
    <xf numFmtId="0" fontId="7" fillId="4" borderId="46" xfId="0" applyFont="1" applyFill="1" applyBorder="1" applyAlignment="1">
      <alignment horizontal="justify" vertical="center" wrapText="1"/>
    </xf>
    <xf numFmtId="0" fontId="7" fillId="5" borderId="17" xfId="0" applyFont="1" applyFill="1" applyBorder="1" applyAlignment="1">
      <alignment horizontal="justify" vertical="center" wrapText="1"/>
    </xf>
    <xf numFmtId="0" fontId="7" fillId="5" borderId="44" xfId="0" applyFont="1" applyFill="1" applyBorder="1" applyAlignment="1">
      <alignment horizontal="justify" vertical="center" wrapText="1"/>
    </xf>
    <xf numFmtId="0" fontId="7" fillId="5" borderId="62" xfId="0" applyFont="1" applyFill="1" applyBorder="1" applyAlignment="1">
      <alignment horizontal="center" vertical="center" wrapText="1"/>
    </xf>
    <xf numFmtId="0" fontId="7" fillId="5" borderId="80" xfId="0" applyFont="1" applyFill="1" applyBorder="1" applyAlignment="1">
      <alignment horizontal="center" vertical="center" wrapText="1"/>
    </xf>
    <xf numFmtId="0" fontId="7" fillId="5" borderId="89" xfId="0" applyFont="1" applyFill="1" applyBorder="1" applyAlignment="1">
      <alignment horizontal="center" vertical="center" wrapText="1"/>
    </xf>
    <xf numFmtId="0" fontId="9" fillId="0" borderId="9" xfId="0" applyFont="1" applyBorder="1" applyAlignment="1">
      <alignment horizontal="justify" vertical="center" wrapText="1"/>
    </xf>
    <xf numFmtId="0" fontId="9" fillId="0" borderId="25" xfId="0" applyFont="1" applyBorder="1" applyAlignment="1">
      <alignment horizontal="justify" vertical="center" wrapText="1"/>
    </xf>
    <xf numFmtId="0" fontId="7" fillId="5" borderId="113" xfId="0" applyFont="1" applyFill="1" applyBorder="1" applyAlignment="1">
      <alignment horizontal="center" vertical="center"/>
    </xf>
    <xf numFmtId="0" fontId="7" fillId="5" borderId="117" xfId="0" applyFont="1" applyFill="1" applyBorder="1" applyAlignment="1">
      <alignment horizontal="center" vertical="center"/>
    </xf>
    <xf numFmtId="0" fontId="7" fillId="5" borderId="52" xfId="0" applyFont="1" applyFill="1" applyBorder="1" applyAlignment="1">
      <alignment horizontal="center" vertical="center"/>
    </xf>
    <xf numFmtId="0" fontId="7" fillId="5" borderId="56" xfId="0" applyFont="1" applyFill="1" applyBorder="1" applyAlignment="1">
      <alignment horizontal="center" vertical="center"/>
    </xf>
    <xf numFmtId="0" fontId="9" fillId="6" borderId="0" xfId="2" applyFont="1" applyFill="1" applyAlignment="1">
      <alignment horizontal="center" vertical="center" wrapText="1"/>
    </xf>
    <xf numFmtId="0" fontId="6" fillId="4" borderId="143" xfId="0" applyFont="1" applyFill="1" applyBorder="1" applyAlignment="1">
      <alignment horizontal="center" vertical="center" wrapText="1"/>
    </xf>
    <xf numFmtId="0" fontId="6" fillId="4" borderId="114" xfId="0" applyFont="1" applyFill="1" applyBorder="1" applyAlignment="1">
      <alignment horizontal="center" vertical="center" wrapText="1"/>
    </xf>
    <xf numFmtId="0" fontId="6" fillId="4" borderId="118" xfId="0" applyFont="1" applyFill="1" applyBorder="1" applyAlignment="1">
      <alignment horizontal="center" vertical="center" wrapText="1"/>
    </xf>
    <xf numFmtId="0" fontId="7" fillId="5" borderId="144" xfId="0" applyFont="1" applyFill="1" applyBorder="1" applyAlignment="1">
      <alignment horizontal="justify" vertical="center" wrapText="1"/>
    </xf>
    <xf numFmtId="0" fontId="7" fillId="5" borderId="55" xfId="0" applyFont="1" applyFill="1" applyBorder="1" applyAlignment="1">
      <alignment horizontal="justify" vertical="center" wrapText="1"/>
    </xf>
    <xf numFmtId="0" fontId="7" fillId="5" borderId="119" xfId="0" applyFont="1" applyFill="1" applyBorder="1" applyAlignment="1">
      <alignment horizontal="justify" vertical="center" wrapText="1"/>
    </xf>
    <xf numFmtId="0" fontId="6" fillId="5" borderId="147" xfId="0" applyFont="1" applyFill="1" applyBorder="1" applyAlignment="1">
      <alignment horizontal="center" vertical="center"/>
    </xf>
    <xf numFmtId="0" fontId="6" fillId="5" borderId="100" xfId="0" applyFont="1" applyFill="1" applyBorder="1" applyAlignment="1">
      <alignment horizontal="center" vertical="center"/>
    </xf>
    <xf numFmtId="0" fontId="7" fillId="5" borderId="148" xfId="0" applyFont="1" applyFill="1" applyBorder="1" applyAlignment="1">
      <alignment horizontal="center" vertical="center" wrapText="1"/>
    </xf>
    <xf numFmtId="0" fontId="7" fillId="5" borderId="115" xfId="0" applyFont="1" applyFill="1" applyBorder="1" applyAlignment="1">
      <alignment horizontal="center" vertical="center" wrapText="1"/>
    </xf>
    <xf numFmtId="0" fontId="7" fillId="5" borderId="121" xfId="0" applyFont="1" applyFill="1" applyBorder="1" applyAlignment="1">
      <alignment horizontal="center" vertical="center" wrapText="1"/>
    </xf>
    <xf numFmtId="0" fontId="7" fillId="5" borderId="149" xfId="0" applyFont="1" applyFill="1" applyBorder="1" applyAlignment="1">
      <alignment horizontal="center" vertical="center"/>
    </xf>
    <xf numFmtId="0" fontId="7" fillId="5" borderId="116" xfId="0" applyFont="1" applyFill="1" applyBorder="1" applyAlignment="1">
      <alignment horizontal="center" vertical="center"/>
    </xf>
    <xf numFmtId="0" fontId="7" fillId="5" borderId="151" xfId="0" applyFont="1" applyFill="1" applyBorder="1" applyAlignment="1">
      <alignment horizontal="center" vertical="center"/>
    </xf>
    <xf numFmtId="0" fontId="7" fillId="5" borderId="73" xfId="0" applyFont="1" applyFill="1" applyBorder="1" applyAlignment="1">
      <alignment horizontal="justify" vertical="center" wrapText="1"/>
    </xf>
    <xf numFmtId="0" fontId="7" fillId="5" borderId="150" xfId="0" applyFont="1" applyFill="1" applyBorder="1" applyAlignment="1">
      <alignment horizontal="justify" vertical="center" wrapText="1"/>
    </xf>
    <xf numFmtId="0" fontId="7" fillId="5" borderId="94" xfId="0" applyFont="1" applyFill="1" applyBorder="1" applyAlignment="1">
      <alignment horizontal="justify" vertical="center" wrapText="1"/>
    </xf>
    <xf numFmtId="0" fontId="9" fillId="10" borderId="44" xfId="2" applyFont="1" applyFill="1" applyBorder="1" applyAlignment="1">
      <alignment horizontal="center" vertical="center" wrapText="1"/>
    </xf>
    <xf numFmtId="0" fontId="9" fillId="10" borderId="17" xfId="2" applyFont="1" applyFill="1" applyBorder="1" applyAlignment="1">
      <alignment horizontal="center" vertical="center" wrapText="1"/>
    </xf>
    <xf numFmtId="0" fontId="7" fillId="5" borderId="66" xfId="0" applyFont="1" applyFill="1" applyBorder="1" applyAlignment="1">
      <alignment horizontal="center" vertical="center" wrapText="1"/>
    </xf>
    <xf numFmtId="0" fontId="7" fillId="5" borderId="92" xfId="0" applyFont="1" applyFill="1" applyBorder="1" applyAlignment="1">
      <alignment horizontal="center" vertical="center" wrapText="1"/>
    </xf>
    <xf numFmtId="0" fontId="7" fillId="5" borderId="153" xfId="0" applyFont="1" applyFill="1" applyBorder="1" applyAlignment="1">
      <alignment horizontal="center" vertical="center"/>
    </xf>
    <xf numFmtId="0" fontId="9" fillId="6" borderId="154" xfId="2" applyFont="1" applyFill="1" applyBorder="1" applyAlignment="1">
      <alignment horizontal="center" vertical="center" wrapText="1"/>
    </xf>
    <xf numFmtId="0" fontId="10" fillId="5" borderId="45" xfId="0" applyFont="1" applyFill="1" applyBorder="1" applyAlignment="1">
      <alignment horizontal="center" vertical="center" wrapText="1"/>
    </xf>
    <xf numFmtId="0" fontId="7" fillId="5" borderId="112" xfId="0" applyFont="1" applyFill="1" applyBorder="1" applyAlignment="1">
      <alignment horizontal="center" vertical="center"/>
    </xf>
    <xf numFmtId="0" fontId="7" fillId="5" borderId="152" xfId="0" applyFont="1" applyFill="1" applyBorder="1" applyAlignment="1">
      <alignment horizontal="center" vertical="center"/>
    </xf>
    <xf numFmtId="0" fontId="7" fillId="5" borderId="51" xfId="0" applyFont="1" applyFill="1" applyBorder="1" applyAlignment="1">
      <alignment horizontal="center" vertical="center"/>
    </xf>
    <xf numFmtId="0" fontId="7" fillId="5" borderId="154" xfId="0" applyFont="1" applyFill="1" applyBorder="1" applyAlignment="1">
      <alignment horizontal="center" vertical="center"/>
    </xf>
    <xf numFmtId="0" fontId="7" fillId="5" borderId="62" xfId="0" applyFont="1" applyFill="1" applyBorder="1" applyAlignment="1">
      <alignment horizontal="center" vertical="center"/>
    </xf>
    <xf numFmtId="0" fontId="7" fillId="5" borderId="89" xfId="0" applyFont="1" applyFill="1" applyBorder="1" applyAlignment="1">
      <alignment horizontal="center" vertical="center"/>
    </xf>
    <xf numFmtId="0" fontId="16" fillId="0" borderId="62" xfId="0" applyFont="1" applyBorder="1" applyAlignment="1">
      <alignment horizontal="center" vertical="center" wrapText="1"/>
    </xf>
    <xf numFmtId="0" fontId="16" fillId="0" borderId="89"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142" xfId="0" applyFont="1" applyBorder="1" applyAlignment="1">
      <alignment horizontal="center" vertical="center" wrapText="1"/>
    </xf>
    <xf numFmtId="0" fontId="15" fillId="0" borderId="67" xfId="0" applyFont="1" applyBorder="1" applyAlignment="1">
      <alignment horizontal="justify" vertical="center" wrapText="1"/>
    </xf>
    <xf numFmtId="0" fontId="15" fillId="0" borderId="0" xfId="0" applyFont="1" applyAlignment="1">
      <alignment horizontal="justify" vertical="center" wrapText="1"/>
    </xf>
    <xf numFmtId="0" fontId="7" fillId="5" borderId="67" xfId="0" applyFont="1" applyFill="1" applyBorder="1" applyAlignment="1">
      <alignment horizontal="center" vertical="center"/>
    </xf>
    <xf numFmtId="0" fontId="15" fillId="0" borderId="35" xfId="0" applyFont="1" applyBorder="1" applyAlignment="1">
      <alignment horizontal="center" vertical="center" wrapText="1"/>
    </xf>
    <xf numFmtId="0" fontId="15" fillId="0" borderId="142" xfId="0" applyFont="1" applyBorder="1" applyAlignment="1">
      <alignment horizontal="center" vertical="center" wrapText="1"/>
    </xf>
    <xf numFmtId="0" fontId="9" fillId="5" borderId="58" xfId="1" applyFont="1" applyFill="1" applyBorder="1" applyAlignment="1" applyProtection="1">
      <alignment horizontal="center" vertical="center" wrapText="1"/>
      <protection hidden="1"/>
    </xf>
    <xf numFmtId="0" fontId="9" fillId="6" borderId="44" xfId="2" applyFont="1" applyFill="1" applyBorder="1" applyAlignment="1">
      <alignment horizontal="center" vertical="center" wrapText="1"/>
    </xf>
    <xf numFmtId="0" fontId="9" fillId="6" borderId="100" xfId="2" applyFont="1" applyFill="1" applyBorder="1" applyAlignment="1">
      <alignment horizontal="center" vertical="center" wrapText="1"/>
    </xf>
    <xf numFmtId="0" fontId="9" fillId="5" borderId="58" xfId="2" applyFont="1" applyFill="1" applyBorder="1" applyAlignment="1">
      <alignment horizontal="justify" vertical="center" wrapText="1"/>
    </xf>
    <xf numFmtId="0" fontId="9" fillId="5" borderId="58" xfId="2" applyFont="1" applyFill="1" applyBorder="1" applyAlignment="1">
      <alignment horizontal="center" vertical="center" wrapText="1"/>
    </xf>
    <xf numFmtId="0" fontId="9" fillId="6" borderId="25" xfId="2" applyFont="1" applyFill="1" applyBorder="1" applyAlignment="1">
      <alignment horizontal="center" vertical="center" wrapText="1"/>
    </xf>
    <xf numFmtId="0" fontId="9" fillId="6" borderId="58" xfId="2" applyFont="1" applyFill="1" applyBorder="1" applyAlignment="1">
      <alignment horizontal="center" vertical="center" wrapText="1"/>
    </xf>
    <xf numFmtId="0" fontId="10" fillId="5" borderId="58" xfId="0" applyFont="1" applyFill="1" applyBorder="1" applyAlignment="1">
      <alignment horizontal="center" vertical="center" wrapText="1"/>
    </xf>
    <xf numFmtId="0" fontId="9" fillId="5" borderId="43" xfId="1" applyFont="1" applyFill="1" applyBorder="1" applyAlignment="1" applyProtection="1">
      <alignment horizontal="center" vertical="center" wrapText="1"/>
      <protection hidden="1"/>
    </xf>
    <xf numFmtId="0" fontId="9" fillId="5" borderId="101" xfId="1" applyFont="1" applyFill="1" applyBorder="1" applyAlignment="1" applyProtection="1">
      <alignment horizontal="center" vertical="center" wrapText="1"/>
      <protection hidden="1"/>
    </xf>
    <xf numFmtId="0" fontId="7" fillId="5" borderId="58"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27" xfId="0" applyFont="1" applyFill="1" applyBorder="1" applyAlignment="1">
      <alignment horizontal="center" vertical="center"/>
    </xf>
    <xf numFmtId="0" fontId="9" fillId="4" borderId="98" xfId="1" applyFont="1" applyFill="1" applyBorder="1" applyAlignment="1" applyProtection="1">
      <alignment horizontal="center" vertical="center" wrapText="1"/>
      <protection hidden="1"/>
    </xf>
    <xf numFmtId="0" fontId="9" fillId="4" borderId="106" xfId="1" applyFont="1" applyFill="1" applyBorder="1" applyAlignment="1" applyProtection="1">
      <alignment horizontal="center" vertical="center" wrapText="1"/>
      <protection hidden="1"/>
    </xf>
    <xf numFmtId="0" fontId="9" fillId="4" borderId="9" xfId="1" applyFont="1" applyFill="1" applyBorder="1" applyAlignment="1" applyProtection="1">
      <alignment horizontal="center" vertical="center" wrapText="1"/>
      <protection hidden="1"/>
    </xf>
    <xf numFmtId="0" fontId="9" fillId="4" borderId="58" xfId="1" applyFont="1" applyFill="1" applyBorder="1" applyAlignment="1" applyProtection="1">
      <alignment horizontal="center" vertical="center" wrapText="1"/>
      <protection hidden="1"/>
    </xf>
    <xf numFmtId="0" fontId="10" fillId="4" borderId="97" xfId="0" applyFont="1" applyFill="1" applyBorder="1" applyAlignment="1">
      <alignment horizontal="center" vertical="center"/>
    </xf>
    <xf numFmtId="0" fontId="6" fillId="4" borderId="38" xfId="0" applyFont="1" applyFill="1" applyBorder="1" applyAlignment="1">
      <alignment horizontal="center" vertical="center" wrapText="1"/>
    </xf>
    <xf numFmtId="0" fontId="6" fillId="4" borderId="100" xfId="0" applyFont="1" applyFill="1" applyBorder="1" applyAlignment="1">
      <alignment horizontal="center" vertical="center" wrapText="1"/>
    </xf>
    <xf numFmtId="0" fontId="7" fillId="4" borderId="9" xfId="0" applyFont="1" applyFill="1" applyBorder="1" applyAlignment="1">
      <alignment horizontal="justify" vertical="center" wrapText="1"/>
    </xf>
    <xf numFmtId="0" fontId="7" fillId="4" borderId="58" xfId="0" applyFont="1" applyFill="1" applyBorder="1" applyAlignment="1">
      <alignment horizontal="justify" vertical="center" wrapText="1"/>
    </xf>
    <xf numFmtId="0" fontId="6" fillId="4" borderId="62" xfId="0" applyFont="1" applyFill="1" applyBorder="1" applyAlignment="1">
      <alignment horizontal="center" vertical="center"/>
    </xf>
    <xf numFmtId="0" fontId="6" fillId="4" borderId="89" xfId="0" applyFont="1" applyFill="1" applyBorder="1" applyAlignment="1">
      <alignment horizontal="center" vertical="center"/>
    </xf>
    <xf numFmtId="0" fontId="7" fillId="4" borderId="65" xfId="0" applyFont="1" applyFill="1" applyBorder="1" applyAlignment="1">
      <alignment horizontal="center" vertical="center" wrapText="1"/>
    </xf>
    <xf numFmtId="0" fontId="7" fillId="4" borderId="90"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101" xfId="0" applyFont="1" applyFill="1" applyBorder="1" applyAlignment="1">
      <alignment horizontal="center" vertical="center" wrapText="1"/>
    </xf>
    <xf numFmtId="0" fontId="7" fillId="4" borderId="5" xfId="0" applyFont="1" applyFill="1" applyBorder="1" applyAlignment="1">
      <alignment horizontal="justify" vertical="center" wrapText="1"/>
    </xf>
    <xf numFmtId="0" fontId="7" fillId="4" borderId="105" xfId="0" applyFont="1" applyFill="1" applyBorder="1" applyAlignment="1">
      <alignment horizontal="justify" vertical="center" wrapText="1"/>
    </xf>
    <xf numFmtId="0" fontId="7" fillId="4" borderId="66" xfId="0" applyFont="1" applyFill="1" applyBorder="1" applyAlignment="1">
      <alignment horizontal="center" vertical="center" wrapText="1"/>
    </xf>
    <xf numFmtId="0" fontId="7" fillId="4" borderId="69" xfId="0" applyFont="1" applyFill="1" applyBorder="1" applyAlignment="1">
      <alignment horizontal="center" vertical="center" wrapText="1"/>
    </xf>
    <xf numFmtId="0" fontId="7" fillId="4" borderId="92" xfId="0" applyFont="1" applyFill="1" applyBorder="1" applyAlignment="1">
      <alignment horizontal="center" vertical="center" wrapText="1"/>
    </xf>
    <xf numFmtId="0" fontId="7" fillId="4" borderId="67"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91" xfId="0" applyFont="1" applyFill="1" applyBorder="1" applyAlignment="1">
      <alignment horizontal="center" vertical="center" wrapText="1"/>
    </xf>
    <xf numFmtId="0" fontId="7" fillId="9" borderId="62" xfId="0" applyFont="1" applyFill="1" applyBorder="1" applyAlignment="1">
      <alignment horizontal="center" vertical="center" wrapText="1"/>
    </xf>
    <xf numFmtId="0" fontId="7" fillId="9" borderId="80" xfId="0" applyFont="1" applyFill="1" applyBorder="1" applyAlignment="1">
      <alignment horizontal="center" vertical="center" wrapText="1"/>
    </xf>
    <xf numFmtId="0" fontId="7" fillId="9" borderId="89" xfId="0" applyFont="1" applyFill="1" applyBorder="1" applyAlignment="1">
      <alignment horizontal="center" vertical="center" wrapText="1"/>
    </xf>
    <xf numFmtId="0" fontId="7" fillId="8" borderId="66" xfId="0" applyFont="1" applyFill="1" applyBorder="1" applyAlignment="1">
      <alignment horizontal="center" vertical="center" wrapText="1"/>
    </xf>
    <xf numFmtId="0" fontId="7" fillId="8" borderId="69" xfId="0" applyFont="1" applyFill="1" applyBorder="1" applyAlignment="1">
      <alignment horizontal="center" vertical="center" wrapText="1"/>
    </xf>
    <xf numFmtId="0" fontId="7" fillId="8" borderId="93" xfId="0" applyFont="1" applyFill="1" applyBorder="1" applyAlignment="1">
      <alignment horizontal="center" vertical="center" wrapText="1"/>
    </xf>
    <xf numFmtId="0" fontId="10" fillId="4" borderId="62" xfId="0" applyFont="1" applyFill="1" applyBorder="1" applyAlignment="1">
      <alignment horizontal="center" vertical="center" wrapText="1"/>
    </xf>
    <xf numFmtId="0" fontId="10" fillId="4" borderId="80" xfId="0" applyFont="1" applyFill="1" applyBorder="1" applyAlignment="1">
      <alignment horizontal="center" vertical="center" wrapText="1"/>
    </xf>
    <xf numFmtId="0" fontId="10" fillId="4" borderId="89"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4" borderId="82" xfId="0" applyFont="1" applyFill="1" applyBorder="1" applyAlignment="1">
      <alignment horizontal="center" vertical="center" wrapText="1"/>
    </xf>
    <xf numFmtId="0" fontId="10" fillId="4" borderId="90" xfId="0" applyFont="1" applyFill="1" applyBorder="1" applyAlignment="1">
      <alignment horizontal="center" vertical="center" wrapText="1"/>
    </xf>
    <xf numFmtId="0" fontId="10" fillId="4" borderId="62" xfId="0" applyFont="1" applyFill="1" applyBorder="1" applyAlignment="1">
      <alignment horizontal="center" vertical="center"/>
    </xf>
    <xf numFmtId="0" fontId="10" fillId="4" borderId="80" xfId="0" applyFont="1" applyFill="1" applyBorder="1" applyAlignment="1">
      <alignment horizontal="center" vertical="center"/>
    </xf>
    <xf numFmtId="0" fontId="10" fillId="4" borderId="89" xfId="0" applyFont="1" applyFill="1" applyBorder="1" applyAlignment="1">
      <alignment horizontal="center" vertical="center"/>
    </xf>
    <xf numFmtId="0" fontId="9" fillId="4" borderId="68" xfId="0" applyFont="1" applyFill="1" applyBorder="1" applyAlignment="1">
      <alignment horizontal="center" vertical="center"/>
    </xf>
    <xf numFmtId="0" fontId="9" fillId="4" borderId="80" xfId="0" applyFont="1" applyFill="1" applyBorder="1" applyAlignment="1">
      <alignment horizontal="center" vertical="center"/>
    </xf>
    <xf numFmtId="0" fontId="9" fillId="4" borderId="89" xfId="0" applyFont="1" applyFill="1" applyBorder="1" applyAlignment="1">
      <alignment horizontal="center" vertical="center"/>
    </xf>
    <xf numFmtId="0" fontId="9" fillId="4" borderId="62" xfId="0" applyFont="1" applyFill="1" applyBorder="1" applyAlignment="1">
      <alignment horizontal="center" vertical="center"/>
    </xf>
    <xf numFmtId="0" fontId="9" fillId="4" borderId="69" xfId="0" applyFont="1" applyFill="1" applyBorder="1" applyAlignment="1">
      <alignment horizontal="center" vertical="center"/>
    </xf>
    <xf numFmtId="0" fontId="9" fillId="4" borderId="92" xfId="0" applyFont="1" applyFill="1" applyBorder="1" applyAlignment="1">
      <alignment horizontal="center" vertical="center"/>
    </xf>
    <xf numFmtId="0" fontId="10" fillId="4" borderId="67" xfId="0" applyFont="1" applyFill="1" applyBorder="1" applyAlignment="1">
      <alignment horizontal="center" vertical="center"/>
    </xf>
    <xf numFmtId="0" fontId="10" fillId="4" borderId="0" xfId="0" applyFont="1" applyFill="1" applyAlignment="1">
      <alignment horizontal="center" vertical="center"/>
    </xf>
    <xf numFmtId="0" fontId="10" fillId="4" borderId="65" xfId="0" applyFont="1" applyFill="1" applyBorder="1" applyAlignment="1">
      <alignment horizontal="center" vertical="center"/>
    </xf>
    <xf numFmtId="0" fontId="10" fillId="4" borderId="82" xfId="0" applyFont="1" applyFill="1" applyBorder="1" applyAlignment="1">
      <alignment horizontal="center" vertical="center"/>
    </xf>
    <xf numFmtId="0" fontId="10" fillId="4" borderId="90" xfId="0" applyFont="1" applyFill="1" applyBorder="1" applyAlignment="1">
      <alignment horizontal="center" vertical="center"/>
    </xf>
    <xf numFmtId="0" fontId="10" fillId="4" borderId="66" xfId="0" applyFont="1" applyFill="1" applyBorder="1" applyAlignment="1">
      <alignment horizontal="center" vertical="center"/>
    </xf>
    <xf numFmtId="0" fontId="10" fillId="4" borderId="69" xfId="0" applyFont="1" applyFill="1" applyBorder="1" applyAlignment="1">
      <alignment horizontal="center" vertical="center"/>
    </xf>
    <xf numFmtId="0" fontId="10" fillId="4" borderId="92" xfId="0" applyFont="1" applyFill="1" applyBorder="1" applyAlignment="1">
      <alignment horizontal="center" vertical="center"/>
    </xf>
    <xf numFmtId="0" fontId="7" fillId="4" borderId="34" xfId="0" applyFont="1" applyFill="1" applyBorder="1" applyAlignment="1">
      <alignment horizontal="center" vertical="center" wrapText="1"/>
    </xf>
    <xf numFmtId="0" fontId="9" fillId="6" borderId="38" xfId="2" applyFont="1" applyFill="1" applyBorder="1" applyAlignment="1">
      <alignment horizontal="center" vertical="center" wrapText="1"/>
    </xf>
    <xf numFmtId="0" fontId="9" fillId="6" borderId="17" xfId="2" applyFont="1" applyFill="1" applyBorder="1" applyAlignment="1">
      <alignment horizontal="center" vertical="center" wrapText="1"/>
    </xf>
    <xf numFmtId="0" fontId="7" fillId="5" borderId="9" xfId="0" applyFont="1" applyFill="1" applyBorder="1" applyAlignment="1">
      <alignment horizontal="justify" vertical="center" wrapText="1"/>
    </xf>
    <xf numFmtId="0" fontId="6" fillId="4" borderId="80" xfId="0" applyFont="1" applyFill="1" applyBorder="1" applyAlignment="1">
      <alignment horizontal="center" vertical="center"/>
    </xf>
    <xf numFmtId="0" fontId="7" fillId="4" borderId="82" xfId="0" applyFont="1" applyFill="1" applyBorder="1" applyAlignment="1">
      <alignment horizontal="center" vertical="center" wrapText="1"/>
    </xf>
    <xf numFmtId="0" fontId="10" fillId="5" borderId="61" xfId="0" applyFont="1" applyFill="1" applyBorder="1" applyAlignment="1">
      <alignment horizontal="center" vertical="center" wrapText="1"/>
    </xf>
    <xf numFmtId="0" fontId="10" fillId="5" borderId="49" xfId="0" applyFont="1" applyFill="1" applyBorder="1" applyAlignment="1">
      <alignment horizontal="center" vertical="center"/>
    </xf>
    <xf numFmtId="0" fontId="10" fillId="5" borderId="55" xfId="0" applyFont="1" applyFill="1" applyBorder="1" applyAlignment="1">
      <alignment horizontal="center" vertical="center"/>
    </xf>
    <xf numFmtId="0" fontId="10" fillId="5" borderId="57" xfId="0" applyFont="1" applyFill="1" applyBorder="1" applyAlignment="1">
      <alignment horizontal="center" vertical="center"/>
    </xf>
    <xf numFmtId="0" fontId="9" fillId="6" borderId="50" xfId="2" applyFont="1" applyFill="1" applyBorder="1" applyAlignment="1">
      <alignment horizontal="center" vertical="center" wrapText="1"/>
    </xf>
    <xf numFmtId="1" fontId="10" fillId="5" borderId="52" xfId="0" applyNumberFormat="1" applyFont="1" applyFill="1" applyBorder="1" applyAlignment="1">
      <alignment horizontal="center" vertical="center" wrapText="1"/>
    </xf>
    <xf numFmtId="1" fontId="10" fillId="5" borderId="53" xfId="0" applyNumberFormat="1" applyFont="1" applyFill="1" applyBorder="1" applyAlignment="1">
      <alignment horizontal="center" vertical="center" wrapText="1"/>
    </xf>
    <xf numFmtId="1" fontId="10" fillId="5" borderId="60" xfId="0" applyNumberFormat="1" applyFont="1" applyFill="1" applyBorder="1" applyAlignment="1">
      <alignment horizontal="center" vertical="center" wrapText="1"/>
    </xf>
    <xf numFmtId="0" fontId="7" fillId="5" borderId="16" xfId="0" applyFont="1" applyFill="1" applyBorder="1" applyAlignment="1">
      <alignment horizontal="justify" vertical="center"/>
    </xf>
    <xf numFmtId="0" fontId="12" fillId="0" borderId="48" xfId="0" applyFont="1" applyBorder="1" applyAlignment="1">
      <alignment horizontal="center" vertical="center" wrapText="1"/>
    </xf>
    <xf numFmtId="0" fontId="12" fillId="0" borderId="53" xfId="0" applyFont="1" applyBorder="1" applyAlignment="1">
      <alignment horizontal="center" vertical="center" wrapText="1"/>
    </xf>
    <xf numFmtId="0" fontId="6" fillId="5" borderId="46" xfId="0" applyFont="1" applyFill="1" applyBorder="1" applyAlignment="1">
      <alignment horizontal="center" vertical="center"/>
    </xf>
    <xf numFmtId="0" fontId="10" fillId="0" borderId="35"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42" xfId="0" applyFont="1" applyBorder="1" applyAlignment="1">
      <alignment horizontal="center" vertical="center" wrapText="1"/>
    </xf>
    <xf numFmtId="0" fontId="7" fillId="0" borderId="9" xfId="0" applyFont="1" applyBorder="1" applyAlignment="1">
      <alignment horizontal="justify" vertical="center" wrapText="1"/>
    </xf>
    <xf numFmtId="0" fontId="7" fillId="0" borderId="16" xfId="0" applyFont="1" applyBorder="1" applyAlignment="1">
      <alignment horizontal="justify" vertical="center" wrapText="1"/>
    </xf>
    <xf numFmtId="0" fontId="9" fillId="6" borderId="39" xfId="2" applyFont="1" applyFill="1" applyBorder="1" applyAlignment="1">
      <alignment horizontal="center" vertical="center" wrapText="1"/>
    </xf>
    <xf numFmtId="0" fontId="9" fillId="6" borderId="46" xfId="2" applyFont="1" applyFill="1" applyBorder="1" applyAlignment="1">
      <alignment horizontal="center" vertical="center" wrapText="1"/>
    </xf>
    <xf numFmtId="0" fontId="9" fillId="0" borderId="37" xfId="0" applyFont="1" applyBorder="1" applyAlignment="1">
      <alignment horizontal="justify" vertical="center" wrapText="1"/>
    </xf>
    <xf numFmtId="0" fontId="9" fillId="0" borderId="0" xfId="0" applyFont="1" applyAlignment="1">
      <alignment horizontal="justify" vertical="center" wrapText="1"/>
    </xf>
    <xf numFmtId="0" fontId="12" fillId="0" borderId="35" xfId="0" applyFont="1" applyBorder="1" applyAlignment="1">
      <alignment horizontal="center" vertical="center" wrapText="1"/>
    </xf>
    <xf numFmtId="0" fontId="12" fillId="0" borderId="42" xfId="0" applyFont="1" applyBorder="1" applyAlignment="1">
      <alignment horizontal="center" vertical="center" wrapText="1"/>
    </xf>
    <xf numFmtId="0" fontId="7" fillId="5" borderId="36" xfId="0" applyFont="1" applyFill="1" applyBorder="1" applyAlignment="1">
      <alignment horizontal="justify" vertical="center" wrapText="1"/>
    </xf>
    <xf numFmtId="0" fontId="7" fillId="5" borderId="43" xfId="0" applyFont="1" applyFill="1" applyBorder="1" applyAlignment="1">
      <alignment horizontal="justify" vertical="center" wrapText="1"/>
    </xf>
    <xf numFmtId="0" fontId="6" fillId="5" borderId="9" xfId="0" applyFont="1" applyFill="1" applyBorder="1" applyAlignment="1">
      <alignment horizontal="center" vertical="center"/>
    </xf>
    <xf numFmtId="0" fontId="6" fillId="5" borderId="25" xfId="0" applyFont="1" applyFill="1" applyBorder="1" applyAlignment="1">
      <alignment horizontal="center" vertical="center"/>
    </xf>
    <xf numFmtId="0" fontId="10" fillId="0" borderId="184" xfId="0" applyFont="1" applyBorder="1" applyAlignment="1">
      <alignment horizontal="center" vertical="center" wrapText="1"/>
    </xf>
    <xf numFmtId="0" fontId="10" fillId="0" borderId="185" xfId="0" applyFont="1" applyBorder="1" applyAlignment="1">
      <alignment horizontal="center" vertical="center" wrapText="1"/>
    </xf>
    <xf numFmtId="0" fontId="9" fillId="7" borderId="7" xfId="2" applyFont="1" applyFill="1" applyBorder="1" applyAlignment="1">
      <alignment horizontal="center" vertical="center" wrapText="1"/>
    </xf>
    <xf numFmtId="0" fontId="9" fillId="5" borderId="7" xfId="2" applyFont="1" applyFill="1" applyBorder="1" applyAlignment="1">
      <alignment horizontal="center" vertical="center" wrapText="1"/>
    </xf>
    <xf numFmtId="0" fontId="10" fillId="4" borderId="4"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30" xfId="0" applyFont="1" applyFill="1" applyBorder="1" applyAlignment="1">
      <alignment horizontal="center" vertical="center"/>
    </xf>
    <xf numFmtId="0" fontId="10" fillId="4" borderId="31" xfId="0" applyFont="1" applyFill="1" applyBorder="1" applyAlignment="1">
      <alignment horizontal="center" vertical="center"/>
    </xf>
    <xf numFmtId="0" fontId="10" fillId="5" borderId="47"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7" xfId="0" applyFont="1" applyFill="1" applyBorder="1" applyAlignment="1">
      <alignment horizontal="center" vertical="center"/>
    </xf>
    <xf numFmtId="0" fontId="10" fillId="5" borderId="178" xfId="0" applyFont="1" applyFill="1" applyBorder="1" applyAlignment="1">
      <alignment horizontal="center" vertical="center"/>
    </xf>
    <xf numFmtId="0" fontId="7" fillId="5" borderId="7"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3" xfId="0" applyFont="1" applyFill="1" applyBorder="1" applyAlignment="1">
      <alignment horizontal="center" vertical="center"/>
    </xf>
    <xf numFmtId="0" fontId="9" fillId="4" borderId="97" xfId="1" applyFont="1" applyFill="1" applyBorder="1" applyAlignment="1" applyProtection="1">
      <alignment horizontal="center" vertical="center" wrapText="1"/>
      <protection hidden="1"/>
    </xf>
    <xf numFmtId="0" fontId="9" fillId="4" borderId="29" xfId="1" applyFont="1" applyFill="1" applyBorder="1" applyAlignment="1" applyProtection="1">
      <alignment horizontal="center" vertical="center" wrapText="1"/>
      <protection hidden="1"/>
    </xf>
    <xf numFmtId="0" fontId="6" fillId="4" borderId="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7" fillId="4" borderId="27" xfId="0" applyFont="1" applyFill="1" applyBorder="1" applyAlignment="1">
      <alignment horizontal="justify" vertical="center" wrapText="1"/>
    </xf>
    <xf numFmtId="0" fontId="7" fillId="4" borderId="13" xfId="0" applyFont="1" applyFill="1" applyBorder="1" applyAlignment="1">
      <alignment horizontal="justify" vertical="center" wrapText="1"/>
    </xf>
    <xf numFmtId="0" fontId="6" fillId="4" borderId="98" xfId="0" applyFont="1" applyFill="1" applyBorder="1" applyAlignment="1">
      <alignment horizontal="center" vertical="center"/>
    </xf>
    <xf numFmtId="0" fontId="7" fillId="4" borderId="186" xfId="0" applyFont="1" applyFill="1" applyBorder="1" applyAlignment="1">
      <alignment horizontal="center" vertical="center" wrapText="1"/>
    </xf>
    <xf numFmtId="0" fontId="9" fillId="5" borderId="145" xfId="1" applyFont="1" applyFill="1" applyBorder="1" applyAlignment="1" applyProtection="1">
      <alignment horizontal="center" vertical="center" wrapText="1"/>
      <protection hidden="1"/>
    </xf>
    <xf numFmtId="0" fontId="9" fillId="5" borderId="108" xfId="1" applyFont="1" applyFill="1" applyBorder="1" applyAlignment="1" applyProtection="1">
      <alignment horizontal="center" vertical="center" wrapText="1"/>
      <protection hidden="1"/>
    </xf>
    <xf numFmtId="0" fontId="9" fillId="5" borderId="95" xfId="1" applyFont="1" applyFill="1" applyBorder="1" applyAlignment="1" applyProtection="1">
      <alignment horizontal="center" vertical="center" wrapText="1"/>
      <protection hidden="1"/>
    </xf>
    <xf numFmtId="0" fontId="9" fillId="5" borderId="150" xfId="1" applyFont="1" applyFill="1" applyBorder="1" applyAlignment="1" applyProtection="1">
      <alignment horizontal="center" vertical="center" wrapText="1"/>
      <protection hidden="1"/>
    </xf>
    <xf numFmtId="0" fontId="9" fillId="5" borderId="158" xfId="1" applyFont="1" applyFill="1" applyBorder="1" applyAlignment="1" applyProtection="1">
      <alignment horizontal="center" vertical="center" wrapText="1"/>
      <protection hidden="1"/>
    </xf>
    <xf numFmtId="0" fontId="9" fillId="6" borderId="33" xfId="2" applyFont="1" applyFill="1" applyBorder="1" applyAlignment="1">
      <alignment horizontal="center" vertical="center" wrapText="1"/>
    </xf>
    <xf numFmtId="0" fontId="9" fillId="6" borderId="45" xfId="2" applyFont="1" applyFill="1" applyBorder="1" applyAlignment="1">
      <alignment horizontal="center" vertical="center" wrapText="1"/>
    </xf>
    <xf numFmtId="0" fontId="9" fillId="6" borderId="36" xfId="2" applyFont="1" applyFill="1" applyBorder="1" applyAlignment="1">
      <alignment horizontal="center" vertical="center" wrapText="1"/>
    </xf>
    <xf numFmtId="0" fontId="9" fillId="5" borderId="174" xfId="2" applyFont="1" applyFill="1" applyBorder="1" applyAlignment="1">
      <alignment horizontal="justify" vertical="center" wrapText="1"/>
    </xf>
    <xf numFmtId="0" fontId="9" fillId="5" borderId="17" xfId="2" applyFont="1" applyFill="1" applyBorder="1" applyAlignment="1">
      <alignment horizontal="justify" vertical="center" wrapText="1"/>
    </xf>
    <xf numFmtId="0" fontId="9" fillId="5" borderId="38" xfId="2" applyFont="1" applyFill="1" applyBorder="1" applyAlignment="1">
      <alignment horizontal="justify" vertical="center" wrapText="1"/>
    </xf>
    <xf numFmtId="0" fontId="9" fillId="5" borderId="175" xfId="2" applyFont="1" applyFill="1" applyBorder="1" applyAlignment="1">
      <alignment horizontal="center" vertical="center" wrapText="1"/>
    </xf>
    <xf numFmtId="0" fontId="9" fillId="5" borderId="80" xfId="2" applyFont="1" applyFill="1" applyBorder="1" applyAlignment="1">
      <alignment horizontal="center" vertical="center" wrapText="1"/>
    </xf>
    <xf numFmtId="0" fontId="9" fillId="5" borderId="176" xfId="2" applyFont="1" applyFill="1" applyBorder="1" applyAlignment="1">
      <alignment horizontal="center" vertical="center" wrapText="1"/>
    </xf>
    <xf numFmtId="0" fontId="9" fillId="6" borderId="7"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10" fillId="5" borderId="177" xfId="0" applyFont="1" applyFill="1" applyBorder="1" applyAlignment="1">
      <alignment horizontal="center" vertical="center" wrapText="1"/>
    </xf>
    <xf numFmtId="0" fontId="10" fillId="5" borderId="178" xfId="0" applyFont="1" applyFill="1" applyBorder="1" applyAlignment="1">
      <alignment horizontal="center" vertical="center" wrapText="1"/>
    </xf>
    <xf numFmtId="0" fontId="10" fillId="5" borderId="179" xfId="0" applyFont="1" applyFill="1" applyBorder="1" applyAlignment="1">
      <alignment horizontal="center" vertical="center" wrapText="1"/>
    </xf>
    <xf numFmtId="0" fontId="10" fillId="5" borderId="72" xfId="0" applyFont="1" applyFill="1" applyBorder="1" applyAlignment="1">
      <alignment horizontal="center" vertical="center" wrapText="1"/>
    </xf>
    <xf numFmtId="0" fontId="10" fillId="4" borderId="2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24" xfId="0" applyFont="1" applyFill="1" applyBorder="1" applyAlignment="1">
      <alignment horizontal="center" vertical="center"/>
    </xf>
    <xf numFmtId="0" fontId="10" fillId="4" borderId="22"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9" xfId="0" applyFont="1" applyFill="1" applyBorder="1" applyAlignment="1">
      <alignment horizontal="center" vertical="center"/>
    </xf>
    <xf numFmtId="0" fontId="9" fillId="4" borderId="11" xfId="1" applyFont="1" applyFill="1" applyBorder="1" applyAlignment="1" applyProtection="1">
      <alignment horizontal="center" vertical="center" wrapText="1"/>
      <protection hidden="1"/>
    </xf>
    <xf numFmtId="0" fontId="9" fillId="4" borderId="3" xfId="1" applyFont="1" applyFill="1" applyBorder="1" applyAlignment="1" applyProtection="1">
      <alignment horizontal="center" vertical="center" wrapText="1"/>
      <protection hidden="1"/>
    </xf>
    <xf numFmtId="0" fontId="9" fillId="4" borderId="12" xfId="1" applyFont="1" applyFill="1" applyBorder="1" applyAlignment="1" applyProtection="1">
      <alignment horizontal="center" vertical="center" wrapText="1"/>
      <protection hidden="1"/>
    </xf>
    <xf numFmtId="0" fontId="4" fillId="3" borderId="1" xfId="0" applyFont="1" applyFill="1" applyBorder="1" applyAlignment="1">
      <alignment horizontal="center" vertical="center" wrapText="1"/>
    </xf>
    <xf numFmtId="0" fontId="6" fillId="4" borderId="189" xfId="0" applyFont="1" applyFill="1" applyBorder="1" applyAlignment="1">
      <alignment horizontal="center" vertical="center" wrapText="1"/>
    </xf>
    <xf numFmtId="0" fontId="6" fillId="4" borderId="180" xfId="0" applyFont="1" applyFill="1" applyBorder="1" applyAlignment="1">
      <alignment horizontal="center" vertical="center" wrapText="1"/>
    </xf>
    <xf numFmtId="0" fontId="6" fillId="4" borderId="183" xfId="0" applyFont="1" applyFill="1" applyBorder="1" applyAlignment="1">
      <alignment horizontal="center" vertical="center" wrapText="1"/>
    </xf>
    <xf numFmtId="0" fontId="7" fillId="4" borderId="188" xfId="0" applyFont="1" applyFill="1" applyBorder="1" applyAlignment="1">
      <alignment horizontal="justify" vertical="center" wrapText="1"/>
    </xf>
    <xf numFmtId="0" fontId="6" fillId="4" borderId="191" xfId="0" applyFont="1" applyFill="1" applyBorder="1" applyAlignment="1">
      <alignment horizontal="center" vertical="center"/>
    </xf>
    <xf numFmtId="0" fontId="6" fillId="4" borderId="82" xfId="0" applyFont="1" applyFill="1" applyBorder="1" applyAlignment="1">
      <alignment horizontal="center" vertical="center"/>
    </xf>
    <xf numFmtId="0" fontId="6" fillId="4" borderId="183" xfId="0" applyFont="1" applyFill="1" applyBorder="1" applyAlignment="1">
      <alignment horizontal="center" vertical="center"/>
    </xf>
    <xf numFmtId="0" fontId="7" fillId="4" borderId="88" xfId="0" applyFont="1" applyFill="1" applyBorder="1" applyAlignment="1">
      <alignment horizontal="center" vertical="center" wrapText="1"/>
    </xf>
    <xf numFmtId="0" fontId="7" fillId="4" borderId="62" xfId="0" applyFont="1" applyFill="1" applyBorder="1" applyAlignment="1">
      <alignment horizontal="justify" vertical="center" wrapText="1"/>
    </xf>
    <xf numFmtId="0" fontId="7" fillId="4" borderId="80" xfId="0" applyFont="1" applyFill="1" applyBorder="1" applyAlignment="1">
      <alignment horizontal="justify" vertical="center" wrapText="1"/>
    </xf>
    <xf numFmtId="0" fontId="7" fillId="4" borderId="89" xfId="0" applyFont="1" applyFill="1" applyBorder="1" applyAlignment="1">
      <alignment horizontal="justify"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cellXfs>
  <cellStyles count="3">
    <cellStyle name="Normal" xfId="0" builtinId="0"/>
    <cellStyle name="Normal 2" xfId="2" xr:uid="{6B930DE8-95B3-4084-98A1-8F35852803D0}"/>
    <cellStyle name="Normal_Matriz de Riesgos Servidores-v2" xfId="1" xr:uid="{8C88857A-CCDD-431C-8A8D-58C056B770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3248025</xdr:colOff>
      <xdr:row>0</xdr:row>
      <xdr:rowOff>422275</xdr:rowOff>
    </xdr:from>
    <xdr:to>
      <xdr:col>1</xdr:col>
      <xdr:colOff>2867925</xdr:colOff>
      <xdr:row>2</xdr:row>
      <xdr:rowOff>441325</xdr:rowOff>
    </xdr:to>
    <xdr:pic>
      <xdr:nvPicPr>
        <xdr:cNvPr id="2" name="image3.jpg">
          <a:extLst>
            <a:ext uri="{FF2B5EF4-FFF2-40B4-BE49-F238E27FC236}">
              <a16:creationId xmlns:a16="http://schemas.microsoft.com/office/drawing/2014/main" id="{C141C171-D5A3-4CD3-90A9-97A1F453B84E}"/>
            </a:ext>
          </a:extLst>
        </xdr:cNvPr>
        <xdr:cNvPicPr/>
      </xdr:nvPicPr>
      <xdr:blipFill>
        <a:blip xmlns:r="http://schemas.openxmlformats.org/officeDocument/2006/relationships" r:embed="rId1"/>
        <a:stretch/>
      </xdr:blipFill>
      <xdr:spPr>
        <a:xfrm>
          <a:off x="3248025" y="422275"/>
          <a:ext cx="3302900" cy="154305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0E6D-C814-4155-B08D-FA632701EA02}">
  <dimension ref="A1:DG367"/>
  <sheetViews>
    <sheetView tabSelected="1" zoomScale="50" zoomScaleNormal="50" workbookViewId="0">
      <selection activeCell="C8" sqref="C8"/>
    </sheetView>
  </sheetViews>
  <sheetFormatPr baseColWidth="10" defaultRowHeight="15" x14ac:dyDescent="0.25"/>
  <cols>
    <col min="1" max="3" width="55.42578125" customWidth="1"/>
    <col min="4" max="4" width="23.7109375" customWidth="1"/>
    <col min="5" max="5" width="34" customWidth="1"/>
    <col min="7" max="7" width="64" customWidth="1"/>
    <col min="8" max="8" width="21.42578125" customWidth="1"/>
    <col min="9" max="9" width="44" customWidth="1"/>
    <col min="10" max="11" width="17.140625" customWidth="1"/>
    <col min="12" max="30" width="18" hidden="1" customWidth="1"/>
    <col min="31" max="31" width="0" hidden="1" customWidth="1"/>
    <col min="32" max="33" width="17.42578125" customWidth="1"/>
    <col min="34" max="34" width="15.42578125" customWidth="1"/>
    <col min="35" max="35" width="78.85546875" customWidth="1"/>
    <col min="57" max="57" width="65.7109375" customWidth="1"/>
    <col min="58" max="58" width="24.28515625" customWidth="1"/>
    <col min="59" max="60" width="15.42578125" hidden="1" customWidth="1"/>
    <col min="61" max="61" width="62.28515625" hidden="1" customWidth="1"/>
    <col min="62" max="62" width="22.28515625" hidden="1" customWidth="1"/>
    <col min="63" max="64" width="42" hidden="1" customWidth="1"/>
    <col min="65" max="67" width="0" hidden="1" customWidth="1"/>
    <col min="68" max="111" width="11.42578125" style="297"/>
  </cols>
  <sheetData>
    <row r="1" spans="1:67" ht="60" customHeight="1" x14ac:dyDescent="0.25">
      <c r="A1" s="670" t="s">
        <v>0</v>
      </c>
      <c r="B1" s="670"/>
      <c r="C1" s="670"/>
      <c r="D1" s="671" t="s">
        <v>1</v>
      </c>
      <c r="E1" s="671"/>
      <c r="F1" s="671"/>
      <c r="G1" s="671"/>
      <c r="H1" s="671"/>
      <c r="I1" s="671"/>
      <c r="J1" s="671"/>
      <c r="K1" s="671"/>
      <c r="L1" s="671"/>
      <c r="M1" s="671"/>
      <c r="N1" s="671"/>
      <c r="O1" s="671"/>
      <c r="P1" s="671"/>
      <c r="Q1" s="671"/>
      <c r="R1" s="671"/>
      <c r="S1" s="671"/>
      <c r="T1" s="671"/>
      <c r="U1" s="671"/>
      <c r="V1" s="671"/>
      <c r="W1" s="671"/>
      <c r="X1" s="671"/>
      <c r="Y1" s="671"/>
      <c r="Z1" s="671"/>
      <c r="AA1" s="671"/>
      <c r="AB1" s="671"/>
      <c r="AC1" s="671"/>
      <c r="AD1" s="671"/>
      <c r="AE1" s="671"/>
      <c r="AF1" s="671"/>
      <c r="AG1" s="671"/>
      <c r="AH1" s="671"/>
      <c r="AI1" s="671"/>
      <c r="AJ1" s="671"/>
      <c r="AK1" s="671"/>
      <c r="AL1" s="671"/>
      <c r="AM1" s="671"/>
      <c r="AN1" s="671"/>
      <c r="AO1" s="671"/>
      <c r="AP1" s="671"/>
      <c r="AQ1" s="671"/>
      <c r="AR1" s="671"/>
      <c r="AS1" s="671"/>
      <c r="AT1" s="671"/>
      <c r="AU1" s="671"/>
      <c r="AV1" s="671"/>
      <c r="AW1" s="671"/>
      <c r="AX1" s="671"/>
      <c r="AY1" s="671"/>
      <c r="AZ1" s="671"/>
      <c r="BA1" s="671"/>
      <c r="BB1" s="671"/>
      <c r="BC1" s="671"/>
      <c r="BD1" s="671"/>
      <c r="BE1" s="671"/>
      <c r="BF1" s="671"/>
      <c r="BG1" s="671"/>
      <c r="BH1" s="671"/>
      <c r="BI1" s="671"/>
      <c r="BJ1" s="671"/>
      <c r="BK1" s="671"/>
      <c r="BL1" s="671"/>
      <c r="BM1" s="671"/>
      <c r="BN1" s="671"/>
      <c r="BO1" s="1" t="s">
        <v>2</v>
      </c>
    </row>
    <row r="2" spans="1:67" ht="60" customHeight="1" x14ac:dyDescent="0.25">
      <c r="A2" s="670"/>
      <c r="B2" s="670"/>
      <c r="C2" s="670"/>
      <c r="D2" s="671"/>
      <c r="E2" s="671"/>
      <c r="F2" s="671"/>
      <c r="G2" s="671"/>
      <c r="H2" s="671"/>
      <c r="I2" s="671"/>
      <c r="J2" s="671"/>
      <c r="K2" s="671"/>
      <c r="L2" s="671"/>
      <c r="M2" s="671"/>
      <c r="N2" s="671"/>
      <c r="O2" s="671"/>
      <c r="P2" s="671"/>
      <c r="Q2" s="671"/>
      <c r="R2" s="671"/>
      <c r="S2" s="671"/>
      <c r="T2" s="671"/>
      <c r="U2" s="671"/>
      <c r="V2" s="671"/>
      <c r="W2" s="671"/>
      <c r="X2" s="671"/>
      <c r="Y2" s="671"/>
      <c r="Z2" s="671"/>
      <c r="AA2" s="671"/>
      <c r="AB2" s="671"/>
      <c r="AC2" s="671"/>
      <c r="AD2" s="671"/>
      <c r="AE2" s="671"/>
      <c r="AF2" s="671"/>
      <c r="AG2" s="671"/>
      <c r="AH2" s="671"/>
      <c r="AI2" s="671"/>
      <c r="AJ2" s="671"/>
      <c r="AK2" s="671"/>
      <c r="AL2" s="671"/>
      <c r="AM2" s="671"/>
      <c r="AN2" s="671"/>
      <c r="AO2" s="671"/>
      <c r="AP2" s="671"/>
      <c r="AQ2" s="671"/>
      <c r="AR2" s="671"/>
      <c r="AS2" s="671"/>
      <c r="AT2" s="671"/>
      <c r="AU2" s="671"/>
      <c r="AV2" s="671"/>
      <c r="AW2" s="671"/>
      <c r="AX2" s="671"/>
      <c r="AY2" s="671"/>
      <c r="AZ2" s="671"/>
      <c r="BA2" s="671"/>
      <c r="BB2" s="671"/>
      <c r="BC2" s="671"/>
      <c r="BD2" s="671"/>
      <c r="BE2" s="671"/>
      <c r="BF2" s="671"/>
      <c r="BG2" s="671"/>
      <c r="BH2" s="671"/>
      <c r="BI2" s="671"/>
      <c r="BJ2" s="671"/>
      <c r="BK2" s="671"/>
      <c r="BL2" s="671"/>
      <c r="BM2" s="671"/>
      <c r="BN2" s="671"/>
      <c r="BO2" s="1" t="s">
        <v>3</v>
      </c>
    </row>
    <row r="3" spans="1:67" ht="60" customHeight="1" x14ac:dyDescent="0.25">
      <c r="A3" s="670"/>
      <c r="B3" s="670"/>
      <c r="C3" s="670"/>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1"/>
      <c r="AK3" s="671"/>
      <c r="AL3" s="671"/>
      <c r="AM3" s="671"/>
      <c r="AN3" s="671"/>
      <c r="AO3" s="671"/>
      <c r="AP3" s="671"/>
      <c r="AQ3" s="671"/>
      <c r="AR3" s="671"/>
      <c r="AS3" s="671"/>
      <c r="AT3" s="671"/>
      <c r="AU3" s="671"/>
      <c r="AV3" s="671"/>
      <c r="AW3" s="671"/>
      <c r="AX3" s="671"/>
      <c r="AY3" s="671"/>
      <c r="AZ3" s="671"/>
      <c r="BA3" s="671"/>
      <c r="BB3" s="671"/>
      <c r="BC3" s="671"/>
      <c r="BD3" s="671"/>
      <c r="BE3" s="671"/>
      <c r="BF3" s="671"/>
      <c r="BG3" s="671"/>
      <c r="BH3" s="671"/>
      <c r="BI3" s="671"/>
      <c r="BJ3" s="671"/>
      <c r="BK3" s="671"/>
      <c r="BL3" s="671"/>
      <c r="BM3" s="671"/>
      <c r="BN3" s="671"/>
      <c r="BO3" s="1" t="s">
        <v>4</v>
      </c>
    </row>
    <row r="4" spans="1:67" x14ac:dyDescent="0.25">
      <c r="A4" s="672"/>
      <c r="B4" s="673"/>
      <c r="C4" s="673"/>
      <c r="D4" s="673"/>
      <c r="E4" s="673"/>
      <c r="F4" s="673"/>
      <c r="G4" s="673"/>
      <c r="H4" s="673"/>
      <c r="I4" s="673"/>
      <c r="J4" s="673"/>
      <c r="K4" s="673"/>
      <c r="L4" s="673"/>
      <c r="M4" s="673"/>
      <c r="N4" s="673"/>
      <c r="O4" s="673"/>
      <c r="P4" s="673"/>
      <c r="Q4" s="673"/>
      <c r="R4" s="673"/>
      <c r="S4" s="673"/>
      <c r="T4" s="673"/>
      <c r="U4" s="673"/>
      <c r="V4" s="673"/>
      <c r="W4" s="673"/>
      <c r="X4" s="673"/>
      <c r="Y4" s="673"/>
      <c r="Z4" s="673"/>
      <c r="AA4" s="673"/>
      <c r="AB4" s="673"/>
      <c r="AC4" s="673"/>
      <c r="AD4" s="673"/>
      <c r="AE4" s="673"/>
      <c r="AF4" s="673"/>
      <c r="AG4" s="673"/>
      <c r="AH4" s="673"/>
      <c r="AI4" s="673"/>
      <c r="AJ4" s="673"/>
      <c r="AK4" s="673"/>
      <c r="AL4" s="673"/>
      <c r="AM4" s="673"/>
      <c r="AN4" s="673"/>
      <c r="AO4" s="673"/>
      <c r="AP4" s="673"/>
      <c r="AQ4" s="673"/>
      <c r="AR4" s="673"/>
      <c r="AS4" s="673"/>
      <c r="AT4" s="673"/>
      <c r="AU4" s="673"/>
      <c r="AV4" s="673"/>
      <c r="AW4" s="673"/>
      <c r="AX4" s="673"/>
      <c r="AY4" s="673"/>
      <c r="AZ4" s="673"/>
      <c r="BA4" s="673"/>
      <c r="BB4" s="673"/>
      <c r="BC4" s="673"/>
      <c r="BD4" s="673"/>
      <c r="BE4" s="673"/>
      <c r="BF4" s="673"/>
      <c r="BG4" s="673"/>
      <c r="BH4" s="673"/>
      <c r="BI4" s="673"/>
      <c r="BJ4" s="673"/>
      <c r="BK4" s="673"/>
      <c r="BL4" s="673"/>
      <c r="BM4" s="673"/>
      <c r="BN4" s="673"/>
      <c r="BO4" s="673"/>
    </row>
    <row r="5" spans="1:67" ht="15.75" x14ac:dyDescent="0.25">
      <c r="A5" s="668" t="s">
        <v>5</v>
      </c>
      <c r="B5" s="668"/>
      <c r="C5" s="668"/>
      <c r="D5" s="668"/>
      <c r="E5" s="668"/>
      <c r="F5" s="668"/>
      <c r="G5" s="668"/>
      <c r="H5" s="668"/>
      <c r="I5" s="668"/>
      <c r="J5" s="668" t="s">
        <v>6</v>
      </c>
      <c r="K5" s="668"/>
      <c r="L5" s="668"/>
      <c r="M5" s="668"/>
      <c r="N5" s="668"/>
      <c r="O5" s="668"/>
      <c r="P5" s="668"/>
      <c r="Q5" s="668"/>
      <c r="R5" s="668"/>
      <c r="S5" s="668"/>
      <c r="T5" s="668"/>
      <c r="U5" s="668"/>
      <c r="V5" s="668"/>
      <c r="W5" s="668"/>
      <c r="X5" s="668"/>
      <c r="Y5" s="668"/>
      <c r="Z5" s="668"/>
      <c r="AA5" s="668"/>
      <c r="AB5" s="668"/>
      <c r="AC5" s="668"/>
      <c r="AD5" s="668"/>
      <c r="AE5" s="668"/>
      <c r="AF5" s="668"/>
      <c r="AG5" s="668"/>
      <c r="AH5" s="668"/>
      <c r="AI5" s="668"/>
      <c r="AJ5" s="668"/>
      <c r="AK5" s="668"/>
      <c r="AL5" s="668"/>
      <c r="AM5" s="668"/>
      <c r="AN5" s="668"/>
      <c r="AO5" s="668"/>
      <c r="AP5" s="668"/>
      <c r="AQ5" s="668"/>
      <c r="AR5" s="668"/>
      <c r="AS5" s="668"/>
      <c r="AT5" s="668"/>
      <c r="AU5" s="668"/>
      <c r="AV5" s="668"/>
      <c r="AW5" s="668"/>
      <c r="AX5" s="668"/>
      <c r="AY5" s="668"/>
      <c r="AZ5" s="668"/>
      <c r="BA5" s="668"/>
      <c r="BB5" s="668"/>
      <c r="BC5" s="668"/>
      <c r="BD5" s="668"/>
      <c r="BE5" s="655" t="s">
        <v>7</v>
      </c>
      <c r="BF5" s="655" t="s">
        <v>8</v>
      </c>
      <c r="BG5" s="655" t="s">
        <v>9</v>
      </c>
      <c r="BH5" s="655"/>
      <c r="BI5" s="655"/>
      <c r="BJ5" s="655"/>
      <c r="BK5" s="655"/>
      <c r="BL5" s="655"/>
      <c r="BM5" s="655" t="s">
        <v>10</v>
      </c>
      <c r="BN5" s="655"/>
      <c r="BO5" s="655"/>
    </row>
    <row r="6" spans="1:67" ht="63.75" customHeight="1" x14ac:dyDescent="0.25">
      <c r="A6" s="655" t="s">
        <v>11</v>
      </c>
      <c r="B6" s="655" t="s">
        <v>12</v>
      </c>
      <c r="C6" s="655" t="s">
        <v>13</v>
      </c>
      <c r="D6" s="655" t="s">
        <v>14</v>
      </c>
      <c r="E6" s="655"/>
      <c r="F6" s="668" t="s">
        <v>15</v>
      </c>
      <c r="G6" s="668" t="s">
        <v>16</v>
      </c>
      <c r="H6" s="668" t="s">
        <v>17</v>
      </c>
      <c r="I6" s="655" t="s">
        <v>18</v>
      </c>
      <c r="J6" s="655" t="s">
        <v>19</v>
      </c>
      <c r="K6" s="655"/>
      <c r="L6" s="655"/>
      <c r="M6" s="655"/>
      <c r="N6" s="655"/>
      <c r="O6" s="655"/>
      <c r="P6" s="655"/>
      <c r="Q6" s="655"/>
      <c r="R6" s="655"/>
      <c r="S6" s="655"/>
      <c r="T6" s="655"/>
      <c r="U6" s="655"/>
      <c r="V6" s="655"/>
      <c r="W6" s="655"/>
      <c r="X6" s="655"/>
      <c r="Y6" s="655"/>
      <c r="Z6" s="655"/>
      <c r="AA6" s="655"/>
      <c r="AB6" s="655"/>
      <c r="AC6" s="655"/>
      <c r="AD6" s="655"/>
      <c r="AE6" s="655"/>
      <c r="AF6" s="655"/>
      <c r="AG6" s="655"/>
      <c r="AH6" s="655"/>
      <c r="AI6" s="655" t="s">
        <v>20</v>
      </c>
      <c r="AJ6" s="655" t="s">
        <v>21</v>
      </c>
      <c r="AK6" s="2" t="s">
        <v>22</v>
      </c>
      <c r="AL6" s="2" t="s">
        <v>23</v>
      </c>
      <c r="AM6" s="2" t="s">
        <v>24</v>
      </c>
      <c r="AN6" s="2" t="s">
        <v>25</v>
      </c>
      <c r="AO6" s="2" t="s">
        <v>26</v>
      </c>
      <c r="AP6" s="2" t="s">
        <v>27</v>
      </c>
      <c r="AQ6" s="2" t="s">
        <v>28</v>
      </c>
      <c r="AR6" s="655" t="s">
        <v>29</v>
      </c>
      <c r="AS6" s="655" t="s">
        <v>30</v>
      </c>
      <c r="AT6" s="655" t="s">
        <v>31</v>
      </c>
      <c r="AU6" s="655" t="s">
        <v>32</v>
      </c>
      <c r="AV6" s="655" t="s">
        <v>33</v>
      </c>
      <c r="AW6" s="655" t="s">
        <v>34</v>
      </c>
      <c r="AX6" s="655" t="s">
        <v>35</v>
      </c>
      <c r="AY6" s="655"/>
      <c r="AZ6" s="655" t="s">
        <v>36</v>
      </c>
      <c r="BA6" s="655"/>
      <c r="BB6" s="655"/>
      <c r="BC6" s="655"/>
      <c r="BD6" s="655"/>
      <c r="BE6" s="655"/>
      <c r="BF6" s="655"/>
      <c r="BG6" s="655" t="s">
        <v>37</v>
      </c>
      <c r="BH6" s="655"/>
      <c r="BI6" s="655"/>
      <c r="BJ6" s="655"/>
      <c r="BK6" s="655"/>
      <c r="BL6" s="655"/>
      <c r="BM6" s="655" t="s">
        <v>38</v>
      </c>
      <c r="BN6" s="655" t="s">
        <v>39</v>
      </c>
      <c r="BO6" s="655" t="s">
        <v>40</v>
      </c>
    </row>
    <row r="7" spans="1:67" ht="68.25" customHeight="1" thickBot="1" x14ac:dyDescent="0.3">
      <c r="A7" s="655"/>
      <c r="B7" s="655"/>
      <c r="C7" s="655"/>
      <c r="D7" s="5" t="s">
        <v>41</v>
      </c>
      <c r="E7" s="2" t="s">
        <v>42</v>
      </c>
      <c r="F7" s="668"/>
      <c r="G7" s="668"/>
      <c r="H7" s="669"/>
      <c r="I7" s="667"/>
      <c r="J7" s="2" t="s">
        <v>43</v>
      </c>
      <c r="K7" s="2" t="s">
        <v>44</v>
      </c>
      <c r="L7" s="3" t="s">
        <v>45</v>
      </c>
      <c r="M7" s="3" t="s">
        <v>46</v>
      </c>
      <c r="N7" s="3" t="s">
        <v>47</v>
      </c>
      <c r="O7" s="3" t="s">
        <v>48</v>
      </c>
      <c r="P7" s="3" t="s">
        <v>49</v>
      </c>
      <c r="Q7" s="3" t="s">
        <v>50</v>
      </c>
      <c r="R7" s="3" t="s">
        <v>51</v>
      </c>
      <c r="S7" s="3" t="s">
        <v>52</v>
      </c>
      <c r="T7" s="3" t="s">
        <v>53</v>
      </c>
      <c r="U7" s="3" t="s">
        <v>54</v>
      </c>
      <c r="V7" s="3" t="s">
        <v>55</v>
      </c>
      <c r="W7" s="3" t="s">
        <v>56</v>
      </c>
      <c r="X7" s="3" t="s">
        <v>57</v>
      </c>
      <c r="Y7" s="3" t="s">
        <v>58</v>
      </c>
      <c r="Z7" s="3" t="s">
        <v>59</v>
      </c>
      <c r="AA7" s="3" t="s">
        <v>60</v>
      </c>
      <c r="AB7" s="3" t="s">
        <v>61</v>
      </c>
      <c r="AC7" s="4" t="s">
        <v>62</v>
      </c>
      <c r="AD7" s="4" t="s">
        <v>63</v>
      </c>
      <c r="AE7" s="5" t="s">
        <v>64</v>
      </c>
      <c r="AF7" s="5" t="s">
        <v>65</v>
      </c>
      <c r="AG7" s="5" t="s">
        <v>66</v>
      </c>
      <c r="AH7" s="5" t="s">
        <v>67</v>
      </c>
      <c r="AI7" s="667"/>
      <c r="AJ7" s="667"/>
      <c r="AK7" s="4" t="s">
        <v>68</v>
      </c>
      <c r="AL7" s="4" t="s">
        <v>69</v>
      </c>
      <c r="AM7" s="4" t="s">
        <v>70</v>
      </c>
      <c r="AN7" s="4" t="s">
        <v>71</v>
      </c>
      <c r="AO7" s="4" t="s">
        <v>72</v>
      </c>
      <c r="AP7" s="4" t="s">
        <v>73</v>
      </c>
      <c r="AQ7" s="3" t="s">
        <v>74</v>
      </c>
      <c r="AR7" s="655"/>
      <c r="AS7" s="655"/>
      <c r="AT7" s="655"/>
      <c r="AU7" s="655"/>
      <c r="AV7" s="667"/>
      <c r="AW7" s="667"/>
      <c r="AX7" s="5" t="s">
        <v>43</v>
      </c>
      <c r="AY7" s="5" t="s">
        <v>65</v>
      </c>
      <c r="AZ7" s="5" t="s">
        <v>43</v>
      </c>
      <c r="BA7" s="5" t="s">
        <v>75</v>
      </c>
      <c r="BB7" s="5" t="s">
        <v>65</v>
      </c>
      <c r="BC7" s="5" t="s">
        <v>76</v>
      </c>
      <c r="BD7" s="5" t="s">
        <v>67</v>
      </c>
      <c r="BE7" s="655"/>
      <c r="BF7" s="667"/>
      <c r="BG7" s="6" t="s">
        <v>77</v>
      </c>
      <c r="BH7" s="6" t="s">
        <v>78</v>
      </c>
      <c r="BI7" s="2" t="s">
        <v>79</v>
      </c>
      <c r="BJ7" s="2" t="s">
        <v>80</v>
      </c>
      <c r="BK7" s="2" t="s">
        <v>81</v>
      </c>
      <c r="BL7" s="2" t="s">
        <v>82</v>
      </c>
      <c r="BM7" s="655"/>
      <c r="BN7" s="655"/>
      <c r="BO7" s="655"/>
    </row>
    <row r="8" spans="1:67" ht="294.75" customHeight="1" x14ac:dyDescent="0.25">
      <c r="A8" s="656" t="s">
        <v>83</v>
      </c>
      <c r="B8" s="659" t="s">
        <v>84</v>
      </c>
      <c r="C8" s="318" t="s">
        <v>351</v>
      </c>
      <c r="D8" s="27" t="s">
        <v>85</v>
      </c>
      <c r="E8" s="314" t="s">
        <v>86</v>
      </c>
      <c r="F8" s="660" t="s">
        <v>87</v>
      </c>
      <c r="G8" s="663" t="s">
        <v>88</v>
      </c>
      <c r="H8" s="534" t="s">
        <v>89</v>
      </c>
      <c r="I8" s="664" t="s">
        <v>90</v>
      </c>
      <c r="J8" s="652" t="s">
        <v>91</v>
      </c>
      <c r="K8" s="653">
        <v>1</v>
      </c>
      <c r="L8" s="616">
        <v>1</v>
      </c>
      <c r="M8" s="616">
        <v>1</v>
      </c>
      <c r="N8" s="616">
        <v>1</v>
      </c>
      <c r="O8" s="616">
        <v>1</v>
      </c>
      <c r="P8" s="616">
        <v>1</v>
      </c>
      <c r="Q8" s="616">
        <v>1</v>
      </c>
      <c r="R8" s="616">
        <v>1</v>
      </c>
      <c r="S8" s="616">
        <v>0</v>
      </c>
      <c r="T8" s="616">
        <v>0</v>
      </c>
      <c r="U8" s="616">
        <v>1</v>
      </c>
      <c r="V8" s="616">
        <v>1</v>
      </c>
      <c r="W8" s="616">
        <v>1</v>
      </c>
      <c r="X8" s="616">
        <v>0</v>
      </c>
      <c r="Y8" s="616">
        <v>0</v>
      </c>
      <c r="Z8" s="616">
        <v>1</v>
      </c>
      <c r="AA8" s="616">
        <v>0</v>
      </c>
      <c r="AB8" s="606">
        <v>1</v>
      </c>
      <c r="AC8" s="647">
        <v>1</v>
      </c>
      <c r="AD8" s="515">
        <v>0</v>
      </c>
      <c r="AE8" s="650">
        <f>SUM(L8:AD8)</f>
        <v>13</v>
      </c>
      <c r="AF8" s="650" t="s">
        <v>92</v>
      </c>
      <c r="AG8" s="614">
        <v>5</v>
      </c>
      <c r="AH8" s="639" t="str">
        <f>IF(K8+AG8=0," ",IF(OR(AND(K8=1,AG8=1),AND(K8=1,AG8=2),AND(K8=2,AG8=2),AND(K8=2,AG8=1),AND(K8=3,AG8=1)),"Bajo",IF(OR(AND(K8=1,AG8=3),AND(K8=2,AG8=3),AND(K8=3,AG8=2),AND(K8=4,AG8=1)),"Moderado",IF(OR(AND(K8=1,AG8=4),AND(K8=2,AG8=4),AND(K8=3,AG8=3),AND(K8=4,AG8=2),AND(K8=4,AG8=3),AND(K8=5,AG8=1),AND(K8=5,AG8=2)),"Alto",IF(OR(AND(K8=2,AG8=5),AND(K8=3,AG8=5),AND(K8=3,AG8=4),AND(K8=4,AG8=4),AND(K8=4,AG8=5),AND(K8=5,AG8=3),AND(K8=5,AG8=4),AND(K8=1,AG8=5),AND(K8=5,AG8=5)),"Extremo","")))))</f>
        <v>Extremo</v>
      </c>
      <c r="AI8" s="8" t="s">
        <v>353</v>
      </c>
      <c r="AJ8" s="9" t="s">
        <v>93</v>
      </c>
      <c r="AK8" s="10">
        <v>15</v>
      </c>
      <c r="AL8" s="10">
        <v>15</v>
      </c>
      <c r="AM8" s="10">
        <v>15</v>
      </c>
      <c r="AN8" s="10">
        <v>15</v>
      </c>
      <c r="AO8" s="10">
        <v>15</v>
      </c>
      <c r="AP8" s="10">
        <v>15</v>
      </c>
      <c r="AQ8" s="11">
        <v>5</v>
      </c>
      <c r="AR8" s="12">
        <f t="shared" ref="AR8:AR32" si="0">SUM(AK8:AQ8)</f>
        <v>95</v>
      </c>
      <c r="AS8" s="12" t="s">
        <v>94</v>
      </c>
      <c r="AT8" s="12" t="s">
        <v>94</v>
      </c>
      <c r="AU8" s="289">
        <f t="shared" ref="AU8:AU10" si="1">+AR8</f>
        <v>95</v>
      </c>
      <c r="AV8" s="642">
        <f>AVERAGE(AU8:AU10)</f>
        <v>96.666666666666671</v>
      </c>
      <c r="AW8" s="645" t="s">
        <v>94</v>
      </c>
      <c r="AX8" s="625" t="s">
        <v>95</v>
      </c>
      <c r="AY8" s="625" t="s">
        <v>96</v>
      </c>
      <c r="AZ8" s="625" t="s">
        <v>91</v>
      </c>
      <c r="BA8" s="625">
        <v>1</v>
      </c>
      <c r="BB8" s="625" t="s">
        <v>97</v>
      </c>
      <c r="BC8" s="627">
        <v>5</v>
      </c>
      <c r="BD8" s="630" t="str">
        <f>IF(BA8+BC8=0," ",IF(OR(AND(BA8=1,BC8=1),AND(BA8=1,BC8=2),AND(BA8=2,BC8=2),AND(BA8=2,BC8=1),AND(BA8=3,BC8=1)),"Bajo",IF(OR(AND(BA8=1,BC8=3),AND(BA8=2,BC8=3),AND(BA8=3,BC8=2),AND(BA8=4,BC8=1)),"Moderado",IF(OR(AND(BA8=1,BC8=4),AND(BA8=2,BC8=4),AND(BA8=3,BC8=3),AND(BA8=4,BC8=2),AND(BA8=4,BC8=3),AND(BA8=5,BC8=1),AND(BA8=5,BC8=2)),"Alto",IF(OR(AND(BA8=2,BC8=5),AND(BA8=1,BC8=5),AND(BA8=3,BC8=5),AND(BA8=3,BC8=4),AND(BA8=4,BC8=4),AND(BA8=4,BC8=5),AND(BA8=5,BC8=3),AND(BA8=5,BC8=4),AND(BA8=5,BC8=5)),"Extremo","")))))</f>
        <v>Extremo</v>
      </c>
      <c r="BE8" s="633" t="s">
        <v>98</v>
      </c>
      <c r="BF8" s="636" t="s">
        <v>99</v>
      </c>
      <c r="BG8" s="285">
        <v>45323</v>
      </c>
      <c r="BH8" s="14">
        <v>45626</v>
      </c>
      <c r="BI8" s="15" t="s">
        <v>100</v>
      </c>
      <c r="BJ8" s="16" t="s">
        <v>101</v>
      </c>
      <c r="BK8" s="16" t="s">
        <v>102</v>
      </c>
      <c r="BL8" s="17" t="s">
        <v>103</v>
      </c>
      <c r="BM8" s="18"/>
      <c r="BN8" s="19"/>
      <c r="BO8" s="19"/>
    </row>
    <row r="9" spans="1:67" ht="165" customHeight="1" x14ac:dyDescent="0.25">
      <c r="A9" s="657"/>
      <c r="B9" s="451"/>
      <c r="C9" s="309" t="s">
        <v>350</v>
      </c>
      <c r="D9" s="93" t="s">
        <v>85</v>
      </c>
      <c r="E9" s="27" t="s">
        <v>86</v>
      </c>
      <c r="F9" s="661"/>
      <c r="G9" s="449"/>
      <c r="H9" s="535"/>
      <c r="I9" s="665"/>
      <c r="J9" s="618"/>
      <c r="K9" s="654"/>
      <c r="L9" s="406"/>
      <c r="M9" s="406"/>
      <c r="N9" s="406"/>
      <c r="O9" s="406"/>
      <c r="P9" s="406"/>
      <c r="Q9" s="406"/>
      <c r="R9" s="406"/>
      <c r="S9" s="406"/>
      <c r="T9" s="406"/>
      <c r="U9" s="406"/>
      <c r="V9" s="406"/>
      <c r="W9" s="406"/>
      <c r="X9" s="406"/>
      <c r="Y9" s="406"/>
      <c r="Z9" s="406"/>
      <c r="AA9" s="406"/>
      <c r="AB9" s="415"/>
      <c r="AC9" s="418"/>
      <c r="AD9" s="406"/>
      <c r="AE9" s="349"/>
      <c r="AF9" s="349"/>
      <c r="AG9" s="327"/>
      <c r="AH9" s="640"/>
      <c r="AI9" s="21" t="s">
        <v>104</v>
      </c>
      <c r="AJ9" s="290" t="s">
        <v>93</v>
      </c>
      <c r="AK9" s="292">
        <v>15</v>
      </c>
      <c r="AL9" s="293">
        <v>15</v>
      </c>
      <c r="AM9" s="293">
        <v>15</v>
      </c>
      <c r="AN9" s="293">
        <v>10</v>
      </c>
      <c r="AO9" s="293">
        <v>15</v>
      </c>
      <c r="AP9" s="293">
        <v>15</v>
      </c>
      <c r="AQ9" s="293">
        <v>10</v>
      </c>
      <c r="AR9" s="294">
        <f t="shared" si="0"/>
        <v>95</v>
      </c>
      <c r="AS9" s="294" t="s">
        <v>94</v>
      </c>
      <c r="AT9" s="294" t="s">
        <v>94</v>
      </c>
      <c r="AU9" s="295">
        <f t="shared" si="1"/>
        <v>95</v>
      </c>
      <c r="AV9" s="643"/>
      <c r="AW9" s="402"/>
      <c r="AX9" s="388"/>
      <c r="AY9" s="388"/>
      <c r="AZ9" s="388"/>
      <c r="BA9" s="388"/>
      <c r="BB9" s="388"/>
      <c r="BC9" s="628"/>
      <c r="BD9" s="631"/>
      <c r="BE9" s="634"/>
      <c r="BF9" s="637"/>
      <c r="BG9" s="286" t="s">
        <v>105</v>
      </c>
      <c r="BH9" s="24">
        <v>45641</v>
      </c>
      <c r="BI9" s="25" t="s">
        <v>106</v>
      </c>
      <c r="BJ9" s="26" t="s">
        <v>107</v>
      </c>
      <c r="BK9" s="27" t="s">
        <v>108</v>
      </c>
      <c r="BL9" s="28" t="s">
        <v>109</v>
      </c>
      <c r="BM9" s="29"/>
      <c r="BN9" s="19"/>
      <c r="BO9" s="19"/>
    </row>
    <row r="10" spans="1:67" ht="200.25" customHeight="1" x14ac:dyDescent="0.25">
      <c r="A10" s="658"/>
      <c r="B10" s="451"/>
      <c r="C10" s="320" t="s">
        <v>349</v>
      </c>
      <c r="D10" s="307" t="s">
        <v>85</v>
      </c>
      <c r="E10" s="303" t="s">
        <v>86</v>
      </c>
      <c r="F10" s="662"/>
      <c r="G10" s="450"/>
      <c r="H10" s="536"/>
      <c r="I10" s="666"/>
      <c r="J10" s="618"/>
      <c r="K10" s="654"/>
      <c r="L10" s="406"/>
      <c r="M10" s="406"/>
      <c r="N10" s="406"/>
      <c r="O10" s="406"/>
      <c r="P10" s="406"/>
      <c r="Q10" s="406"/>
      <c r="R10" s="406"/>
      <c r="S10" s="406"/>
      <c r="T10" s="406"/>
      <c r="U10" s="406"/>
      <c r="V10" s="406"/>
      <c r="W10" s="406"/>
      <c r="X10" s="406"/>
      <c r="Y10" s="406"/>
      <c r="Z10" s="649"/>
      <c r="AA10" s="649"/>
      <c r="AB10" s="646"/>
      <c r="AC10" s="648"/>
      <c r="AD10" s="649"/>
      <c r="AE10" s="651"/>
      <c r="AF10" s="651"/>
      <c r="AG10" s="326"/>
      <c r="AH10" s="641"/>
      <c r="AI10" s="30" t="s">
        <v>110</v>
      </c>
      <c r="AJ10" s="31" t="s">
        <v>93</v>
      </c>
      <c r="AK10" s="72">
        <v>15</v>
      </c>
      <c r="AL10" s="72">
        <v>15</v>
      </c>
      <c r="AM10" s="72">
        <v>15</v>
      </c>
      <c r="AN10" s="72">
        <v>15</v>
      </c>
      <c r="AO10" s="72">
        <v>15</v>
      </c>
      <c r="AP10" s="72">
        <v>15</v>
      </c>
      <c r="AQ10" s="72">
        <v>10</v>
      </c>
      <c r="AR10" s="51">
        <f t="shared" si="0"/>
        <v>100</v>
      </c>
      <c r="AS10" s="51" t="s">
        <v>111</v>
      </c>
      <c r="AT10" s="51" t="s">
        <v>111</v>
      </c>
      <c r="AU10" s="291">
        <f t="shared" si="1"/>
        <v>100</v>
      </c>
      <c r="AV10" s="644"/>
      <c r="AW10" s="511"/>
      <c r="AX10" s="626"/>
      <c r="AY10" s="626"/>
      <c r="AZ10" s="626"/>
      <c r="BA10" s="626"/>
      <c r="BB10" s="626"/>
      <c r="BC10" s="629"/>
      <c r="BD10" s="632"/>
      <c r="BE10" s="635"/>
      <c r="BF10" s="638"/>
      <c r="BG10" s="287">
        <v>45108</v>
      </c>
      <c r="BH10" s="34">
        <v>45275</v>
      </c>
      <c r="BI10" s="35" t="s">
        <v>112</v>
      </c>
      <c r="BJ10" s="36" t="s">
        <v>107</v>
      </c>
      <c r="BK10" s="37" t="s">
        <v>113</v>
      </c>
      <c r="BL10" s="38" t="s">
        <v>114</v>
      </c>
      <c r="BM10" s="39"/>
      <c r="BN10" s="19"/>
      <c r="BO10" s="19"/>
    </row>
    <row r="11" spans="1:67" ht="147.75" customHeight="1" x14ac:dyDescent="0.25">
      <c r="A11" s="619" t="s">
        <v>115</v>
      </c>
      <c r="B11" s="621" t="s">
        <v>116</v>
      </c>
      <c r="C11" s="87" t="s">
        <v>348</v>
      </c>
      <c r="D11" s="319" t="s">
        <v>85</v>
      </c>
      <c r="E11" s="316" t="s">
        <v>117</v>
      </c>
      <c r="F11" s="623" t="s">
        <v>118</v>
      </c>
      <c r="G11" s="448" t="s">
        <v>119</v>
      </c>
      <c r="H11" s="449" t="s">
        <v>89</v>
      </c>
      <c r="I11" s="451" t="s">
        <v>120</v>
      </c>
      <c r="J11" s="432" t="s">
        <v>121</v>
      </c>
      <c r="K11" s="617">
        <v>2</v>
      </c>
      <c r="L11" s="515">
        <v>1</v>
      </c>
      <c r="M11" s="515">
        <v>1</v>
      </c>
      <c r="N11" s="515">
        <v>0</v>
      </c>
      <c r="O11" s="515">
        <v>0</v>
      </c>
      <c r="P11" s="515">
        <v>1</v>
      </c>
      <c r="Q11" s="515">
        <v>1</v>
      </c>
      <c r="R11" s="515">
        <v>1</v>
      </c>
      <c r="S11" s="515">
        <v>0</v>
      </c>
      <c r="T11" s="515">
        <v>1</v>
      </c>
      <c r="U11" s="515">
        <v>1</v>
      </c>
      <c r="V11" s="515">
        <v>1</v>
      </c>
      <c r="W11" s="515">
        <v>1</v>
      </c>
      <c r="X11" s="515">
        <v>1</v>
      </c>
      <c r="Y11" s="516">
        <v>0</v>
      </c>
      <c r="Z11" s="615">
        <v>0</v>
      </c>
      <c r="AA11" s="616">
        <v>0</v>
      </c>
      <c r="AB11" s="606">
        <v>0</v>
      </c>
      <c r="AC11" s="607">
        <v>0</v>
      </c>
      <c r="AD11" s="606">
        <v>0</v>
      </c>
      <c r="AE11" s="610">
        <f>SUM(L11:AD11)</f>
        <v>10</v>
      </c>
      <c r="AF11" s="612" t="s">
        <v>122</v>
      </c>
      <c r="AG11" s="614">
        <v>4</v>
      </c>
      <c r="AH11" s="604" t="str">
        <f>IF(K11+AG11=0," ",IF(OR(AND(K11=1,AG11=1),AND(K11=1,AG11=2),AND(K11=2,AG11=2),AND(K11=2,AG11=1),AND(K11=3,AG11=1)),"Bajo",IF(OR(AND(K11=1,AG11=3),AND(K11=2,AG11=3),AND(K11=3,AG11=2),AND(K11=4,AG11=1)),"Moderado",IF(OR(AND(K11=1,AG11=4),AND(K11=2,AG11=4),AND(K11=3,AG11=3),AND(K11=4,AG11=2),AND(K11=4,AG11=3),AND(K11=5,AG11=1),AND(K11=5,AG11=2)),"Alto",IF(OR(AND(K11=2,AG11=5),AND(K11=3,AG11=5),AND(K11=3,AG11=4),AND(K11=4,AG11=4),AND(K11=4,AG11=5),AND(K11=5,AG11=3),AND(K11=5,AG11=4),AND(K11=1,AG11=5),AND(K11=5,AG11=5)),"Extremo","")))))</f>
        <v>Alto</v>
      </c>
      <c r="AI11" s="8" t="s">
        <v>123</v>
      </c>
      <c r="AJ11" s="9" t="s">
        <v>93</v>
      </c>
      <c r="AK11" s="7">
        <v>15</v>
      </c>
      <c r="AL11" s="7">
        <v>15</v>
      </c>
      <c r="AM11" s="7">
        <v>15</v>
      </c>
      <c r="AN11" s="7">
        <v>15</v>
      </c>
      <c r="AO11" s="7">
        <v>15</v>
      </c>
      <c r="AP11" s="7">
        <v>0</v>
      </c>
      <c r="AQ11" s="7">
        <v>10</v>
      </c>
      <c r="AR11" s="32">
        <f t="shared" si="0"/>
        <v>85</v>
      </c>
      <c r="AS11" s="32" t="s">
        <v>124</v>
      </c>
      <c r="AT11" s="32" t="s">
        <v>124</v>
      </c>
      <c r="AU11" s="32">
        <v>85</v>
      </c>
      <c r="AV11" s="403">
        <f>AVERAGE(AU11:AU13)</f>
        <v>83.333333333333329</v>
      </c>
      <c r="AW11" s="402" t="s">
        <v>124</v>
      </c>
      <c r="AX11" s="389" t="s">
        <v>96</v>
      </c>
      <c r="AY11" s="389" t="s">
        <v>96</v>
      </c>
      <c r="AZ11" s="389" t="s">
        <v>121</v>
      </c>
      <c r="BA11" s="389">
        <v>2</v>
      </c>
      <c r="BB11" s="389" t="s">
        <v>122</v>
      </c>
      <c r="BC11" s="389">
        <v>4</v>
      </c>
      <c r="BD11" s="604" t="str">
        <f>IF(BA11+BC11=0," ",IF(OR(AND(BA11=1,BC11=1),AND(BA11=1,BC11=2),AND(BA11=2,BC11=2),AND(BA11=2,BC11=1),AND(BA11=3,BC11=1)),"Bajo",IF(OR(AND(BA11=1,BC11=3),AND(BA11=2,BC11=3),AND(BA11=3,BC11=2),AND(BA11=4,BC11=1)),"Moderado",IF(OR(AND(BA11=1,BC11=4),AND(BA11=2,BC11=4),AND(BA11=3,BC11=3),AND(BA11=4,BC11=2),AND(BA11=4,BC11=3),AND(BA11=5,BC11=1),AND(BA11=5,BC11=2)),"Alto",IF(OR(AND(BA11=2,BC11=5),AND(BA11=1,BC11=5),AND(BA11=3,BC11=5),AND(BA11=3,BC11=4),AND(BA11=4,BC11=4),AND(BA11=4,BC11=5),AND(BA11=5,BC11=3),AND(BA11=5,BC11=4),AND(BA11=5,BC11=5)),"Extremo","")))))</f>
        <v>Alto</v>
      </c>
      <c r="BE11" s="393" t="s">
        <v>125</v>
      </c>
      <c r="BF11" s="396" t="s">
        <v>99</v>
      </c>
      <c r="BG11" s="33">
        <v>45170</v>
      </c>
      <c r="BH11" s="33">
        <v>45229</v>
      </c>
      <c r="BI11" s="35" t="s">
        <v>126</v>
      </c>
      <c r="BJ11" s="41" t="s">
        <v>127</v>
      </c>
      <c r="BK11" s="36" t="s">
        <v>128</v>
      </c>
      <c r="BL11" s="40" t="s">
        <v>129</v>
      </c>
      <c r="BM11" s="39"/>
      <c r="BN11" s="19"/>
      <c r="BO11" s="19"/>
    </row>
    <row r="12" spans="1:67" ht="137.25" customHeight="1" x14ac:dyDescent="0.25">
      <c r="A12" s="620"/>
      <c r="B12" s="622"/>
      <c r="C12" s="185" t="s">
        <v>347</v>
      </c>
      <c r="D12" s="27" t="s">
        <v>85</v>
      </c>
      <c r="E12" s="308" t="s">
        <v>130</v>
      </c>
      <c r="F12" s="444"/>
      <c r="G12" s="449"/>
      <c r="H12" s="449"/>
      <c r="I12" s="451"/>
      <c r="J12" s="433"/>
      <c r="K12" s="618"/>
      <c r="L12" s="406"/>
      <c r="M12" s="406"/>
      <c r="N12" s="406"/>
      <c r="O12" s="406"/>
      <c r="P12" s="406"/>
      <c r="Q12" s="406"/>
      <c r="R12" s="406"/>
      <c r="S12" s="406"/>
      <c r="T12" s="406"/>
      <c r="U12" s="406"/>
      <c r="V12" s="406"/>
      <c r="W12" s="406"/>
      <c r="X12" s="406"/>
      <c r="Y12" s="421"/>
      <c r="Z12" s="424"/>
      <c r="AA12" s="406"/>
      <c r="AB12" s="415"/>
      <c r="AC12" s="418"/>
      <c r="AD12" s="415"/>
      <c r="AE12" s="611"/>
      <c r="AF12" s="613"/>
      <c r="AG12" s="327"/>
      <c r="AH12" s="399"/>
      <c r="AI12" s="30" t="s">
        <v>131</v>
      </c>
      <c r="AJ12" s="22" t="s">
        <v>93</v>
      </c>
      <c r="AK12" s="20">
        <v>15</v>
      </c>
      <c r="AL12" s="20">
        <v>15</v>
      </c>
      <c r="AM12" s="20">
        <v>0</v>
      </c>
      <c r="AN12" s="20">
        <v>15</v>
      </c>
      <c r="AO12" s="20">
        <v>15</v>
      </c>
      <c r="AP12" s="20">
        <v>0</v>
      </c>
      <c r="AQ12" s="20">
        <v>5</v>
      </c>
      <c r="AR12" s="13">
        <f t="shared" si="0"/>
        <v>65</v>
      </c>
      <c r="AS12" s="23" t="s">
        <v>124</v>
      </c>
      <c r="AT12" s="23" t="s">
        <v>124</v>
      </c>
      <c r="AU12" s="23">
        <v>65</v>
      </c>
      <c r="AV12" s="402"/>
      <c r="AW12" s="402"/>
      <c r="AX12" s="388"/>
      <c r="AY12" s="388"/>
      <c r="AZ12" s="388"/>
      <c r="BA12" s="388"/>
      <c r="BB12" s="388"/>
      <c r="BC12" s="388"/>
      <c r="BD12" s="399"/>
      <c r="BE12" s="394"/>
      <c r="BF12" s="397"/>
      <c r="BG12" s="42" t="s">
        <v>132</v>
      </c>
      <c r="BH12" s="42" t="s">
        <v>133</v>
      </c>
      <c r="BI12" s="43" t="s">
        <v>134</v>
      </c>
      <c r="BJ12" s="37" t="s">
        <v>135</v>
      </c>
      <c r="BK12" s="37" t="s">
        <v>136</v>
      </c>
      <c r="BL12" s="44" t="s">
        <v>137</v>
      </c>
      <c r="BM12" s="39"/>
      <c r="BN12" s="45"/>
      <c r="BO12" s="19"/>
    </row>
    <row r="13" spans="1:67" ht="162.75" customHeight="1" x14ac:dyDescent="0.25">
      <c r="A13" s="620"/>
      <c r="B13" s="622"/>
      <c r="C13" s="46" t="s">
        <v>346</v>
      </c>
      <c r="D13" s="315" t="s">
        <v>85</v>
      </c>
      <c r="E13" s="317" t="s">
        <v>117</v>
      </c>
      <c r="F13" s="444"/>
      <c r="G13" s="450"/>
      <c r="H13" s="624"/>
      <c r="I13" s="451"/>
      <c r="J13" s="434"/>
      <c r="K13" s="618"/>
      <c r="L13" s="406"/>
      <c r="M13" s="406"/>
      <c r="N13" s="406"/>
      <c r="O13" s="406"/>
      <c r="P13" s="406"/>
      <c r="Q13" s="406"/>
      <c r="R13" s="406"/>
      <c r="S13" s="406"/>
      <c r="T13" s="406"/>
      <c r="U13" s="406"/>
      <c r="V13" s="406"/>
      <c r="W13" s="406"/>
      <c r="X13" s="406"/>
      <c r="Y13" s="421"/>
      <c r="Z13" s="424"/>
      <c r="AA13" s="406"/>
      <c r="AB13" s="415"/>
      <c r="AC13" s="608"/>
      <c r="AD13" s="609"/>
      <c r="AE13" s="610"/>
      <c r="AF13" s="612"/>
      <c r="AG13" s="614"/>
      <c r="AH13" s="604"/>
      <c r="AI13" s="47" t="s">
        <v>138</v>
      </c>
      <c r="AJ13" s="48" t="s">
        <v>93</v>
      </c>
      <c r="AK13" s="49">
        <v>15</v>
      </c>
      <c r="AL13" s="49">
        <v>15</v>
      </c>
      <c r="AM13" s="7">
        <v>15</v>
      </c>
      <c r="AN13" s="7">
        <v>15</v>
      </c>
      <c r="AO13" s="7">
        <v>15</v>
      </c>
      <c r="AP13" s="7">
        <v>15</v>
      </c>
      <c r="AQ13" s="7">
        <v>10</v>
      </c>
      <c r="AR13" s="32">
        <f t="shared" si="0"/>
        <v>100</v>
      </c>
      <c r="AS13" s="50" t="s">
        <v>111</v>
      </c>
      <c r="AT13" s="32" t="s">
        <v>111</v>
      </c>
      <c r="AU13" s="32">
        <v>100</v>
      </c>
      <c r="AV13" s="401"/>
      <c r="AW13" s="403"/>
      <c r="AX13" s="387"/>
      <c r="AY13" s="387"/>
      <c r="AZ13" s="387"/>
      <c r="BA13" s="387"/>
      <c r="BB13" s="387"/>
      <c r="BC13" s="387"/>
      <c r="BD13" s="604"/>
      <c r="BE13" s="393"/>
      <c r="BF13" s="605"/>
      <c r="BG13" s="34">
        <v>45139</v>
      </c>
      <c r="BH13" s="34">
        <v>45199</v>
      </c>
      <c r="BI13" s="47" t="s">
        <v>139</v>
      </c>
      <c r="BJ13" s="52" t="s">
        <v>135</v>
      </c>
      <c r="BK13" s="53" t="s">
        <v>140</v>
      </c>
      <c r="BL13" s="54" t="s">
        <v>141</v>
      </c>
      <c r="BM13" s="55"/>
      <c r="BN13" s="54"/>
      <c r="BO13" s="18"/>
    </row>
    <row r="14" spans="1:67" ht="130.5" customHeight="1" x14ac:dyDescent="0.25">
      <c r="A14" s="596" t="s">
        <v>142</v>
      </c>
      <c r="B14" s="598" t="s">
        <v>143</v>
      </c>
      <c r="C14" s="57" t="s">
        <v>144</v>
      </c>
      <c r="D14" s="326" t="s">
        <v>85</v>
      </c>
      <c r="E14" s="326" t="s">
        <v>86</v>
      </c>
      <c r="F14" s="600" t="s">
        <v>145</v>
      </c>
      <c r="G14" s="602" t="s">
        <v>146</v>
      </c>
      <c r="H14" s="346" t="s">
        <v>89</v>
      </c>
      <c r="I14" s="594" t="s">
        <v>147</v>
      </c>
      <c r="J14" s="351" t="s">
        <v>121</v>
      </c>
      <c r="K14" s="374">
        <v>2</v>
      </c>
      <c r="L14" s="374">
        <v>1</v>
      </c>
      <c r="M14" s="326">
        <v>0</v>
      </c>
      <c r="N14" s="326">
        <v>1</v>
      </c>
      <c r="O14" s="326">
        <v>0</v>
      </c>
      <c r="P14" s="346">
        <v>1</v>
      </c>
      <c r="Q14" s="326">
        <v>1</v>
      </c>
      <c r="R14" s="326">
        <v>1</v>
      </c>
      <c r="S14" s="326">
        <v>1</v>
      </c>
      <c r="T14" s="326">
        <v>0</v>
      </c>
      <c r="U14" s="326">
        <v>1</v>
      </c>
      <c r="V14" s="326">
        <v>1</v>
      </c>
      <c r="W14" s="323">
        <v>1</v>
      </c>
      <c r="X14" s="326">
        <v>1</v>
      </c>
      <c r="Y14" s="326">
        <v>1</v>
      </c>
      <c r="Z14" s="326">
        <v>1</v>
      </c>
      <c r="AA14" s="326">
        <v>0</v>
      </c>
      <c r="AB14" s="346">
        <v>1</v>
      </c>
      <c r="AC14" s="326">
        <v>1</v>
      </c>
      <c r="AD14" s="323">
        <v>0</v>
      </c>
      <c r="AE14" s="326">
        <f>SUM(L14:AD15)</f>
        <v>14</v>
      </c>
      <c r="AF14" s="326" t="s">
        <v>97</v>
      </c>
      <c r="AG14" s="326">
        <v>5</v>
      </c>
      <c r="AH14" s="592" t="str">
        <f>IF(K14+AG14=0," ",IF(OR(AND(K14=1,AG14=1),AND(K14=1,AG14=2),AND(K14=2,AG14=2),AND(K14=2,AG14=1),AND(K14=3,AG14=1)),"Bajo",IF(OR(AND(K14=1,AG14=3),AND(K14=2,AG14=3),AND(K14=3,AG14=2),AND(K14=4,AG14=1)),"Moderado",IF(OR(AND(K14=1,AG14=4),AND(K14=2,AG14=4),AND(K14=3,AG14=3),AND(K14=4,AG14=2),AND(K14=4,AG14=3),AND(K14=5,AG14=1),AND(K14=5,AG14=2)),"Alto",IF(OR(AND(K14=2,AG14=5),AND(K14=3,AG14=5),AND(K14=3,AG14=4),AND(K14=4,AG14=4),AND(K14=4,AG14=5),AND(K14=5,AG14=3),AND(K14=5,AG14=4),AND(K14=1,AG14=5),AND(K14=5,AG14=5)),"Extremo","")))))</f>
        <v>Extremo</v>
      </c>
      <c r="AI14" s="61" t="s">
        <v>147</v>
      </c>
      <c r="AJ14" s="10" t="s">
        <v>93</v>
      </c>
      <c r="AK14" s="60">
        <v>15</v>
      </c>
      <c r="AL14" s="10">
        <v>15</v>
      </c>
      <c r="AM14" s="60">
        <v>15</v>
      </c>
      <c r="AN14" s="10">
        <v>15</v>
      </c>
      <c r="AO14" s="10">
        <v>15</v>
      </c>
      <c r="AP14" s="59">
        <v>15</v>
      </c>
      <c r="AQ14" s="20">
        <v>10</v>
      </c>
      <c r="AR14" s="20">
        <f>SUM(AK14:AQ14)</f>
        <v>100</v>
      </c>
      <c r="AS14" s="10" t="s">
        <v>111</v>
      </c>
      <c r="AT14" s="10" t="s">
        <v>111</v>
      </c>
      <c r="AU14" s="60">
        <f>AR14</f>
        <v>100</v>
      </c>
      <c r="AV14" s="374">
        <f>AVERAGE(AU14:AU15)</f>
        <v>100</v>
      </c>
      <c r="AW14" s="326" t="s">
        <v>111</v>
      </c>
      <c r="AX14" s="324" t="s">
        <v>148</v>
      </c>
      <c r="AY14" s="326" t="s">
        <v>96</v>
      </c>
      <c r="AZ14" s="326" t="s">
        <v>149</v>
      </c>
      <c r="BA14" s="326">
        <v>1</v>
      </c>
      <c r="BB14" s="326" t="s">
        <v>97</v>
      </c>
      <c r="BC14" s="326">
        <v>5</v>
      </c>
      <c r="BD14" s="571" t="str">
        <f>IF(BA14+BC14=0," ",IF(OR(AND(BA14=1,BC14=1),AND(BA14=1,BC14=2),AND(BA14=2,BC14=2),AND(BA14=2,BC14=1),AND(BA14=3,BC14=1)),"Bajo",IF(OR(AND(BA14=1,BC14=3),AND(BA14=2,BC14=3),AND(BA14=3,BC14=2),AND(BA14=4,BC14=1)),"Moderado",IF(OR(AND(BA14=1,BC14=4),AND(BA14=2,BC14=4),AND(BA14=3,BC14=3),AND(BA14=4,BC14=2),AND(BA14=4,BC14=3),AND(BA14=5,BC14=1),AND(BA14=5,BC14=2)),"Alto",IF(OR(AND(BA14=2,BC14=5),AND(BA14=1,BC14=5),AND(BA14=3,BC14=5),AND(BA14=3,BC14=4),AND(BA14=4,BC14=4),AND(BA14=4,BC14=5),AND(BA14=5,BC14=3),AND(BA14=5,BC14=4),AND(BA14=5,BC14=5)),"Extremo","")))))</f>
        <v>Extremo</v>
      </c>
      <c r="BE14" s="583"/>
      <c r="BF14" s="335" t="s">
        <v>99</v>
      </c>
      <c r="BG14" s="64">
        <v>44957</v>
      </c>
      <c r="BH14" s="65">
        <v>45275</v>
      </c>
      <c r="BI14" s="46" t="s">
        <v>150</v>
      </c>
      <c r="BJ14" s="66" t="s">
        <v>151</v>
      </c>
      <c r="BK14" s="67" t="s">
        <v>152</v>
      </c>
      <c r="BL14" s="68"/>
      <c r="BM14" s="69"/>
      <c r="BN14" s="7"/>
      <c r="BO14" s="7"/>
    </row>
    <row r="15" spans="1:67" ht="130.5" customHeight="1" x14ac:dyDescent="0.25">
      <c r="A15" s="597"/>
      <c r="B15" s="599"/>
      <c r="C15" s="71" t="s">
        <v>345</v>
      </c>
      <c r="D15" s="328"/>
      <c r="E15" s="328"/>
      <c r="F15" s="601"/>
      <c r="G15" s="603"/>
      <c r="H15" s="348"/>
      <c r="I15" s="595"/>
      <c r="J15" s="352"/>
      <c r="K15" s="352"/>
      <c r="L15" s="352"/>
      <c r="M15" s="327"/>
      <c r="N15" s="327"/>
      <c r="O15" s="327"/>
      <c r="P15" s="347"/>
      <c r="Q15" s="327"/>
      <c r="R15" s="327"/>
      <c r="S15" s="327"/>
      <c r="T15" s="327"/>
      <c r="U15" s="327"/>
      <c r="V15" s="327"/>
      <c r="W15" s="324"/>
      <c r="X15" s="327"/>
      <c r="Y15" s="328"/>
      <c r="Z15" s="328"/>
      <c r="AA15" s="328"/>
      <c r="AB15" s="348"/>
      <c r="AC15" s="328"/>
      <c r="AD15" s="325"/>
      <c r="AE15" s="328"/>
      <c r="AF15" s="328"/>
      <c r="AG15" s="328"/>
      <c r="AH15" s="593"/>
      <c r="AI15" s="77" t="s">
        <v>153</v>
      </c>
      <c r="AJ15" s="7" t="s">
        <v>93</v>
      </c>
      <c r="AK15" s="69">
        <v>15</v>
      </c>
      <c r="AL15" s="7">
        <v>15</v>
      </c>
      <c r="AM15" s="69">
        <v>15</v>
      </c>
      <c r="AN15" s="7">
        <v>15</v>
      </c>
      <c r="AO15" s="7">
        <v>15</v>
      </c>
      <c r="AP15" s="68">
        <v>15</v>
      </c>
      <c r="AQ15" s="7">
        <v>10</v>
      </c>
      <c r="AR15" s="7">
        <f>SUM(AK15:AQ15)</f>
        <v>100</v>
      </c>
      <c r="AS15" s="7" t="s">
        <v>111</v>
      </c>
      <c r="AT15" s="7" t="s">
        <v>111</v>
      </c>
      <c r="AU15" s="69">
        <f>AR15</f>
        <v>100</v>
      </c>
      <c r="AV15" s="351"/>
      <c r="AW15" s="327"/>
      <c r="AX15" s="324"/>
      <c r="AY15" s="327"/>
      <c r="AZ15" s="327"/>
      <c r="BA15" s="327"/>
      <c r="BB15" s="327"/>
      <c r="BC15" s="327"/>
      <c r="BD15" s="571"/>
      <c r="BE15" s="583"/>
      <c r="BF15" s="336"/>
      <c r="BG15" s="79">
        <v>44957</v>
      </c>
      <c r="BH15" s="80">
        <v>45275</v>
      </c>
      <c r="BI15" s="8" t="s">
        <v>152</v>
      </c>
      <c r="BJ15" s="52" t="s">
        <v>151</v>
      </c>
      <c r="BK15" s="36" t="s">
        <v>152</v>
      </c>
      <c r="BL15" s="74"/>
      <c r="BM15" s="62"/>
      <c r="BN15" s="20"/>
      <c r="BO15" s="20"/>
    </row>
    <row r="16" spans="1:67" ht="187.5" customHeight="1" x14ac:dyDescent="0.25">
      <c r="A16" s="584" t="s">
        <v>154</v>
      </c>
      <c r="B16" s="572" t="s">
        <v>155</v>
      </c>
      <c r="C16" s="81" t="s">
        <v>344</v>
      </c>
      <c r="D16" s="59" t="s">
        <v>85</v>
      </c>
      <c r="E16" s="7" t="s">
        <v>86</v>
      </c>
      <c r="F16" s="383" t="s">
        <v>156</v>
      </c>
      <c r="G16" s="587" t="s">
        <v>157</v>
      </c>
      <c r="H16" s="346" t="s">
        <v>89</v>
      </c>
      <c r="I16" s="590" t="s">
        <v>158</v>
      </c>
      <c r="J16" s="374" t="s">
        <v>159</v>
      </c>
      <c r="K16" s="326">
        <v>3</v>
      </c>
      <c r="L16" s="374">
        <v>1</v>
      </c>
      <c r="M16" s="326">
        <v>1</v>
      </c>
      <c r="N16" s="326">
        <v>1</v>
      </c>
      <c r="O16" s="326">
        <v>1</v>
      </c>
      <c r="P16" s="346">
        <v>1</v>
      </c>
      <c r="Q16" s="326">
        <v>1</v>
      </c>
      <c r="R16" s="326">
        <v>1</v>
      </c>
      <c r="S16" s="326">
        <v>0</v>
      </c>
      <c r="T16" s="326">
        <v>1</v>
      </c>
      <c r="U16" s="326">
        <v>1</v>
      </c>
      <c r="V16" s="326">
        <v>1</v>
      </c>
      <c r="W16" s="323">
        <v>1</v>
      </c>
      <c r="X16" s="326">
        <v>1</v>
      </c>
      <c r="Y16" s="323">
        <v>1</v>
      </c>
      <c r="Z16" s="326">
        <v>0</v>
      </c>
      <c r="AA16" s="326">
        <v>1</v>
      </c>
      <c r="AB16" s="323">
        <v>1</v>
      </c>
      <c r="AC16" s="327">
        <v>1</v>
      </c>
      <c r="AD16" s="324">
        <v>1</v>
      </c>
      <c r="AE16" s="576">
        <f>SUM(L16:AD18)</f>
        <v>17</v>
      </c>
      <c r="AF16" s="324" t="s">
        <v>97</v>
      </c>
      <c r="AG16" s="326">
        <v>5</v>
      </c>
      <c r="AH16" s="579" t="str">
        <f>IF(K16+AG16=0," ",IF(OR(AND(K16=1,AG16=1),AND(K16=1,AG16=2),AND(K16=2,AG16=2),AND(K16=2,AG16=1),AND(K16=3,AG16=1)),"Bajo",IF(OR(AND(K16=1,AG16=3),AND(K16=2,AG16=3),AND(K16=3,AG16=2),AND(K16=4,AG16=1)),"Moderado",IF(OR(AND(K16=1,AG16=4),AND(K16=2,AG16=4),AND(K16=3,AG16=3),AND(K16=4,AG16=2),AND(K16=4,AG16=3),AND(K16=5,AG16=1),AND(K16=5,AG16=2)),"Alto",IF(OR(AND(K16=2,AG16=5),AND(K16=3,AG16=5),AND(K16=3,AG16=4),AND(K16=4,AG16=4),AND(K16=4,AG16=5),AND(K16=5,AG16=3),AND(K16=5,AG16=4),AND(K16=1,AG16=5),AND(K16=5,AG16=5)),"Extremo","")))))</f>
        <v>Extremo</v>
      </c>
      <c r="AI16" s="83" t="s">
        <v>160</v>
      </c>
      <c r="AJ16" s="20" t="s">
        <v>93</v>
      </c>
      <c r="AK16" s="62">
        <v>15</v>
      </c>
      <c r="AL16" s="20">
        <v>15</v>
      </c>
      <c r="AM16" s="62">
        <v>15</v>
      </c>
      <c r="AN16" s="20">
        <v>15</v>
      </c>
      <c r="AO16" s="20">
        <v>0</v>
      </c>
      <c r="AP16" s="74">
        <v>15</v>
      </c>
      <c r="AQ16" s="20">
        <v>10</v>
      </c>
      <c r="AR16" s="20">
        <f>SUM(AK16:AQ16)</f>
        <v>85</v>
      </c>
      <c r="AS16" s="20" t="s">
        <v>124</v>
      </c>
      <c r="AT16" s="20" t="s">
        <v>94</v>
      </c>
      <c r="AU16" s="62">
        <f>AR16</f>
        <v>85</v>
      </c>
      <c r="AV16" s="580">
        <f>AVERAGE(AU16:AU43)</f>
        <v>91.538461538461533</v>
      </c>
      <c r="AW16" s="343" t="s">
        <v>94</v>
      </c>
      <c r="AX16" s="323" t="s">
        <v>148</v>
      </c>
      <c r="AY16" s="326" t="s">
        <v>96</v>
      </c>
      <c r="AZ16" s="326" t="s">
        <v>149</v>
      </c>
      <c r="BA16" s="326">
        <v>1</v>
      </c>
      <c r="BB16" s="326" t="s">
        <v>97</v>
      </c>
      <c r="BC16" s="326">
        <v>5</v>
      </c>
      <c r="BD16" s="570" t="str">
        <f>IF(BA16+BC16=0," ",IF(OR(AND(BA16=1,BC16=1),AND(BA16=1,BC16=2),AND(BA16=2,BC16=2),AND(BA16=2,BC16=1),AND(BA16=3,BC16=1)),"Bajo",IF(OR(AND(BA16=1,BC16=3),AND(BA16=2,BC16=3),AND(BA16=3,BC16=2),AND(BA16=4,BC16=1)),"Moderado",IF(OR(AND(BA16=1,BC16=4),AND(BA16=2,BC16=4),AND(BA16=3,BC16=3),AND(BA16=4,BC16=2),AND(BA16=4,BC16=3),AND(BA16=5,BC16=1),AND(BA16=5,BC16=2)),"Alto",IF(OR(AND(BA16=2,BC16=5),AND(BA16=1,BC16=5),AND(BA16=3,BC16=5),AND(BA16=3,BC16=4),AND(BA16=4,BC16=4),AND(BA16=4,BC16=5),AND(BA16=5,BC16=3),AND(BA16=5,BC16=4),AND(BA16=5,BC16=5)),"Extremo","")))))</f>
        <v>Extremo</v>
      </c>
      <c r="BE16" s="572" t="s">
        <v>161</v>
      </c>
      <c r="BF16" s="335" t="s">
        <v>99</v>
      </c>
      <c r="BG16" s="64">
        <v>44957</v>
      </c>
      <c r="BH16" s="84">
        <v>45275</v>
      </c>
      <c r="BI16" s="46" t="s">
        <v>162</v>
      </c>
      <c r="BJ16" s="59" t="s">
        <v>163</v>
      </c>
      <c r="BK16" s="63" t="s">
        <v>164</v>
      </c>
      <c r="BL16" s="7"/>
      <c r="BM16" s="69"/>
      <c r="BN16" s="7"/>
      <c r="BO16" s="7"/>
    </row>
    <row r="17" spans="1:68" ht="196.5" customHeight="1" x14ac:dyDescent="0.25">
      <c r="A17" s="585"/>
      <c r="B17" s="377"/>
      <c r="C17" s="85" t="s">
        <v>343</v>
      </c>
      <c r="D17" s="68" t="s">
        <v>85</v>
      </c>
      <c r="E17" s="68" t="s">
        <v>86</v>
      </c>
      <c r="F17" s="384"/>
      <c r="G17" s="588"/>
      <c r="H17" s="347"/>
      <c r="I17" s="591"/>
      <c r="J17" s="351"/>
      <c r="K17" s="327"/>
      <c r="L17" s="351"/>
      <c r="M17" s="327"/>
      <c r="N17" s="327"/>
      <c r="O17" s="327"/>
      <c r="P17" s="347"/>
      <c r="Q17" s="327"/>
      <c r="R17" s="327"/>
      <c r="S17" s="327"/>
      <c r="T17" s="327"/>
      <c r="U17" s="327"/>
      <c r="V17" s="327"/>
      <c r="W17" s="324"/>
      <c r="X17" s="327"/>
      <c r="Y17" s="324"/>
      <c r="Z17" s="327"/>
      <c r="AA17" s="327"/>
      <c r="AB17" s="324"/>
      <c r="AC17" s="327"/>
      <c r="AD17" s="324"/>
      <c r="AE17" s="577"/>
      <c r="AF17" s="324"/>
      <c r="AG17" s="327"/>
      <c r="AH17" s="464"/>
      <c r="AI17" s="77" t="s">
        <v>165</v>
      </c>
      <c r="AJ17" s="7" t="s">
        <v>93</v>
      </c>
      <c r="AK17" s="69">
        <v>15</v>
      </c>
      <c r="AL17" s="7">
        <v>15</v>
      </c>
      <c r="AM17" s="69">
        <v>15</v>
      </c>
      <c r="AN17" s="7">
        <v>15</v>
      </c>
      <c r="AO17" s="7">
        <v>15</v>
      </c>
      <c r="AP17" s="68">
        <v>15</v>
      </c>
      <c r="AQ17" s="7">
        <v>10</v>
      </c>
      <c r="AR17" s="7">
        <f>SUM(AK17:AQ17)</f>
        <v>100</v>
      </c>
      <c r="AS17" s="7" t="s">
        <v>111</v>
      </c>
      <c r="AT17" s="7" t="s">
        <v>111</v>
      </c>
      <c r="AU17" s="69">
        <f>AR17</f>
        <v>100</v>
      </c>
      <c r="AV17" s="581"/>
      <c r="AW17" s="344"/>
      <c r="AX17" s="324"/>
      <c r="AY17" s="327"/>
      <c r="AZ17" s="327"/>
      <c r="BA17" s="327"/>
      <c r="BB17" s="327"/>
      <c r="BC17" s="327"/>
      <c r="BD17" s="571"/>
      <c r="BE17" s="377"/>
      <c r="BF17" s="336"/>
      <c r="BG17" s="79">
        <v>44957</v>
      </c>
      <c r="BH17" s="80">
        <v>45275</v>
      </c>
      <c r="BI17" s="8" t="s">
        <v>166</v>
      </c>
      <c r="BJ17" s="68" t="s">
        <v>163</v>
      </c>
      <c r="BK17" s="36" t="s">
        <v>167</v>
      </c>
      <c r="BL17" s="76"/>
      <c r="BM17" s="58"/>
      <c r="BN17" s="10"/>
      <c r="BO17" s="10"/>
    </row>
    <row r="18" spans="1:68" ht="142.5" customHeight="1" thickBot="1" x14ac:dyDescent="0.3">
      <c r="A18" s="380"/>
      <c r="B18" s="378"/>
      <c r="C18" s="86" t="s">
        <v>342</v>
      </c>
      <c r="D18" s="74" t="s">
        <v>85</v>
      </c>
      <c r="E18" s="59" t="s">
        <v>86</v>
      </c>
      <c r="F18" s="586"/>
      <c r="G18" s="589"/>
      <c r="H18" s="347"/>
      <c r="I18" s="591"/>
      <c r="J18" s="352"/>
      <c r="K18" s="328"/>
      <c r="L18" s="352"/>
      <c r="M18" s="328"/>
      <c r="N18" s="328"/>
      <c r="O18" s="328"/>
      <c r="P18" s="348"/>
      <c r="Q18" s="328"/>
      <c r="R18" s="328"/>
      <c r="S18" s="328"/>
      <c r="T18" s="328"/>
      <c r="U18" s="328"/>
      <c r="V18" s="328"/>
      <c r="W18" s="325"/>
      <c r="X18" s="328"/>
      <c r="Y18" s="325"/>
      <c r="Z18" s="328"/>
      <c r="AA18" s="328"/>
      <c r="AB18" s="325"/>
      <c r="AC18" s="328"/>
      <c r="AD18" s="325"/>
      <c r="AE18" s="578"/>
      <c r="AF18" s="324"/>
      <c r="AG18" s="514"/>
      <c r="AH18" s="579"/>
      <c r="AI18" s="89" t="s">
        <v>168</v>
      </c>
      <c r="AJ18" s="72" t="s">
        <v>93</v>
      </c>
      <c r="AK18" s="76">
        <v>15</v>
      </c>
      <c r="AL18" s="72">
        <v>15</v>
      </c>
      <c r="AM18" s="62">
        <v>15</v>
      </c>
      <c r="AN18" s="20">
        <v>15</v>
      </c>
      <c r="AO18" s="20">
        <v>15</v>
      </c>
      <c r="AP18" s="74">
        <v>15</v>
      </c>
      <c r="AQ18" s="20">
        <v>10</v>
      </c>
      <c r="AR18" s="20">
        <f>SUM(AK18:AQ18)</f>
        <v>100</v>
      </c>
      <c r="AS18" s="20" t="s">
        <v>111</v>
      </c>
      <c r="AT18" s="20" t="s">
        <v>111</v>
      </c>
      <c r="AU18" s="62">
        <f>AR18</f>
        <v>100</v>
      </c>
      <c r="AV18" s="582"/>
      <c r="AW18" s="575"/>
      <c r="AX18" s="324"/>
      <c r="AY18" s="327"/>
      <c r="AZ18" s="327"/>
      <c r="BA18" s="327"/>
      <c r="BB18" s="327"/>
      <c r="BC18" s="327"/>
      <c r="BD18" s="571"/>
      <c r="BE18" s="377"/>
      <c r="BF18" s="337"/>
      <c r="BG18" s="90">
        <v>44957</v>
      </c>
      <c r="BH18" s="91">
        <v>45275</v>
      </c>
      <c r="BI18" s="87" t="s">
        <v>169</v>
      </c>
      <c r="BJ18" s="75" t="s">
        <v>163</v>
      </c>
      <c r="BK18" s="92" t="s">
        <v>170</v>
      </c>
      <c r="BL18" s="62"/>
      <c r="BM18" s="58"/>
      <c r="BN18" s="7"/>
      <c r="BO18" s="7"/>
    </row>
    <row r="19" spans="1:68" ht="222.75" customHeight="1" x14ac:dyDescent="0.25">
      <c r="A19" s="438" t="s">
        <v>171</v>
      </c>
      <c r="B19" s="448" t="s">
        <v>172</v>
      </c>
      <c r="C19" s="296" t="s">
        <v>341</v>
      </c>
      <c r="D19" s="27" t="s">
        <v>85</v>
      </c>
      <c r="E19" s="308" t="s">
        <v>86</v>
      </c>
      <c r="F19" s="526" t="s">
        <v>87</v>
      </c>
      <c r="G19" s="528" t="s">
        <v>173</v>
      </c>
      <c r="H19" s="448" t="s">
        <v>89</v>
      </c>
      <c r="I19" s="528" t="s">
        <v>174</v>
      </c>
      <c r="J19" s="569" t="s">
        <v>149</v>
      </c>
      <c r="K19" s="448">
        <v>1</v>
      </c>
      <c r="L19" s="552">
        <v>1</v>
      </c>
      <c r="M19" s="566">
        <v>1</v>
      </c>
      <c r="N19" s="552">
        <v>1</v>
      </c>
      <c r="O19" s="563">
        <v>1</v>
      </c>
      <c r="P19" s="563">
        <v>1</v>
      </c>
      <c r="Q19" s="566">
        <v>1</v>
      </c>
      <c r="R19" s="552">
        <v>1</v>
      </c>
      <c r="S19" s="552">
        <v>1</v>
      </c>
      <c r="T19" s="566">
        <v>0</v>
      </c>
      <c r="U19" s="552">
        <v>1</v>
      </c>
      <c r="V19" s="552">
        <v>0</v>
      </c>
      <c r="W19" s="561">
        <v>1</v>
      </c>
      <c r="X19" s="552">
        <v>1</v>
      </c>
      <c r="Y19" s="552">
        <v>1</v>
      </c>
      <c r="Z19" s="552">
        <v>1</v>
      </c>
      <c r="AA19" s="561">
        <v>0</v>
      </c>
      <c r="AB19" s="552">
        <v>1</v>
      </c>
      <c r="AC19" s="552">
        <v>1</v>
      </c>
      <c r="AD19" s="552">
        <v>0</v>
      </c>
      <c r="AE19" s="555">
        <f>SUM(L19:AD20)</f>
        <v>15</v>
      </c>
      <c r="AF19" s="558" t="s">
        <v>97</v>
      </c>
      <c r="AG19" s="559">
        <v>5</v>
      </c>
      <c r="AH19" s="543" t="s">
        <v>175</v>
      </c>
      <c r="AI19" s="94" t="s">
        <v>176</v>
      </c>
      <c r="AJ19" s="95" t="s">
        <v>93</v>
      </c>
      <c r="AK19" s="96">
        <v>15</v>
      </c>
      <c r="AL19" s="97">
        <v>15</v>
      </c>
      <c r="AM19" s="114">
        <v>15</v>
      </c>
      <c r="AN19" s="117">
        <v>15</v>
      </c>
      <c r="AO19" s="117">
        <v>15</v>
      </c>
      <c r="AP19" s="117">
        <v>15</v>
      </c>
      <c r="AQ19" s="117">
        <v>5</v>
      </c>
      <c r="AR19" s="100">
        <f t="shared" ref="AR19:AR21" si="2">SUM(AK19:AQ19)</f>
        <v>95</v>
      </c>
      <c r="AS19" s="98" t="s">
        <v>94</v>
      </c>
      <c r="AT19" s="99" t="s">
        <v>111</v>
      </c>
      <c r="AU19" s="100">
        <f t="shared" ref="AU19:AU21" si="3">+AR19</f>
        <v>95</v>
      </c>
      <c r="AV19" s="546">
        <f>AVERAGE(AU19:AU20)</f>
        <v>95</v>
      </c>
      <c r="AW19" s="549" t="s">
        <v>94</v>
      </c>
      <c r="AX19" s="448" t="s">
        <v>95</v>
      </c>
      <c r="AY19" s="534" t="s">
        <v>96</v>
      </c>
      <c r="AZ19" s="448" t="s">
        <v>149</v>
      </c>
      <c r="BA19" s="534">
        <v>1</v>
      </c>
      <c r="BB19" s="448" t="s">
        <v>97</v>
      </c>
      <c r="BC19" s="537">
        <v>5</v>
      </c>
      <c r="BD19" s="540" t="str">
        <f>IF(BA19+BC19=0," ",IF(OR(AND(BA19=1,BC19=1),AND(BA19=1,BC19=2),AND(BA19=2,BC19=2),AND(BA19=2,BC19=1),AND(BA19=3,BC19=1)),"Bajo",IF(OR(AND(BA19=1,BC19=3),AND(BA19=2,BC19=3),AND(BA19=3,BC19=2),AND(BA19=4,BC19=1)),"Moderado",IF(OR(AND(BA19=1,BC19=4),AND(BA19=2,BC19=4),AND(BA19=3,BC19=3),AND(BA19=4,BC19=2),AND(BA19=4,BC19=3),AND(BA19=5,BC19=1),AND(BA19=5,BC19=2)),"Alto",IF(OR(AND(BA19=2,BC19=5),AND(BA19=1,BC19=5),AND(BA19=3,BC19=5),AND(BA19=3,BC19=4),AND(BA19=4,BC19=4),AND(BA19=4,BC19=5),AND(BA19=5,BC19=3),AND(BA19=5,BC19=4),AND(BA19=5,BC19=5)),"Extremo","")))))</f>
        <v>Extremo</v>
      </c>
      <c r="BE19" s="448" t="s">
        <v>177</v>
      </c>
      <c r="BF19" s="448" t="s">
        <v>99</v>
      </c>
      <c r="BG19" s="101" t="s">
        <v>178</v>
      </c>
      <c r="BH19" s="102" t="s">
        <v>179</v>
      </c>
      <c r="BI19" s="103" t="s">
        <v>180</v>
      </c>
      <c r="BJ19" s="104" t="s">
        <v>181</v>
      </c>
      <c r="BK19" s="105" t="s">
        <v>182</v>
      </c>
      <c r="BL19" s="106" t="s">
        <v>354</v>
      </c>
      <c r="BM19" s="107"/>
      <c r="BN19" s="108"/>
      <c r="BO19" s="109"/>
    </row>
    <row r="20" spans="1:68" ht="159.75" customHeight="1" x14ac:dyDescent="0.25">
      <c r="A20" s="439"/>
      <c r="B20" s="449"/>
      <c r="C20" s="309" t="s">
        <v>340</v>
      </c>
      <c r="D20" s="93" t="s">
        <v>85</v>
      </c>
      <c r="E20" s="111" t="s">
        <v>86</v>
      </c>
      <c r="F20" s="573"/>
      <c r="G20" s="574"/>
      <c r="H20" s="449"/>
      <c r="I20" s="574"/>
      <c r="J20" s="538"/>
      <c r="K20" s="449"/>
      <c r="L20" s="553"/>
      <c r="M20" s="567"/>
      <c r="N20" s="553"/>
      <c r="O20" s="564"/>
      <c r="P20" s="564"/>
      <c r="Q20" s="567"/>
      <c r="R20" s="553"/>
      <c r="S20" s="553"/>
      <c r="T20" s="567"/>
      <c r="U20" s="553"/>
      <c r="V20" s="553"/>
      <c r="W20" s="562"/>
      <c r="X20" s="553"/>
      <c r="Y20" s="553"/>
      <c r="Z20" s="553"/>
      <c r="AA20" s="562"/>
      <c r="AB20" s="553"/>
      <c r="AC20" s="553"/>
      <c r="AD20" s="553"/>
      <c r="AE20" s="556"/>
      <c r="AF20" s="556"/>
      <c r="AG20" s="559"/>
      <c r="AH20" s="544"/>
      <c r="AI20" s="112" t="s">
        <v>183</v>
      </c>
      <c r="AJ20" s="113" t="s">
        <v>93</v>
      </c>
      <c r="AK20" s="114">
        <v>15</v>
      </c>
      <c r="AL20" s="115">
        <v>15</v>
      </c>
      <c r="AM20" s="116">
        <v>15</v>
      </c>
      <c r="AN20" s="114">
        <v>15</v>
      </c>
      <c r="AO20" s="117">
        <v>15</v>
      </c>
      <c r="AP20" s="115">
        <v>15</v>
      </c>
      <c r="AQ20" s="114">
        <v>5</v>
      </c>
      <c r="AR20" s="100">
        <f t="shared" si="2"/>
        <v>95</v>
      </c>
      <c r="AS20" s="98" t="s">
        <v>94</v>
      </c>
      <c r="AT20" s="100" t="s">
        <v>111</v>
      </c>
      <c r="AU20" s="118">
        <f t="shared" si="3"/>
        <v>95</v>
      </c>
      <c r="AV20" s="547"/>
      <c r="AW20" s="550"/>
      <c r="AX20" s="449"/>
      <c r="AY20" s="535"/>
      <c r="AZ20" s="449"/>
      <c r="BA20" s="535"/>
      <c r="BB20" s="449"/>
      <c r="BC20" s="538"/>
      <c r="BD20" s="541"/>
      <c r="BE20" s="449"/>
      <c r="BF20" s="449"/>
      <c r="BG20" s="119">
        <v>45323</v>
      </c>
      <c r="BH20" s="120">
        <v>45626</v>
      </c>
      <c r="BI20" s="121" t="s">
        <v>184</v>
      </c>
      <c r="BJ20" s="122" t="s">
        <v>185</v>
      </c>
      <c r="BK20" s="123" t="s">
        <v>186</v>
      </c>
      <c r="BL20" s="124" t="s">
        <v>187</v>
      </c>
      <c r="BM20" s="125"/>
      <c r="BN20" s="108"/>
      <c r="BO20" s="109"/>
    </row>
    <row r="21" spans="1:68" ht="204" customHeight="1" x14ac:dyDescent="0.25">
      <c r="A21" s="440"/>
      <c r="B21" s="450"/>
      <c r="C21" s="301" t="s">
        <v>339</v>
      </c>
      <c r="D21" s="27" t="s">
        <v>85</v>
      </c>
      <c r="E21" s="308" t="s">
        <v>86</v>
      </c>
      <c r="F21" s="527"/>
      <c r="G21" s="529"/>
      <c r="H21" s="450"/>
      <c r="I21" s="529"/>
      <c r="J21" s="539"/>
      <c r="K21" s="450"/>
      <c r="L21" s="554"/>
      <c r="M21" s="568"/>
      <c r="N21" s="554"/>
      <c r="O21" s="565"/>
      <c r="P21" s="565"/>
      <c r="Q21" s="568"/>
      <c r="R21" s="554"/>
      <c r="S21" s="554"/>
      <c r="T21" s="568"/>
      <c r="U21" s="554"/>
      <c r="V21" s="554"/>
      <c r="W21" s="562"/>
      <c r="X21" s="554"/>
      <c r="Y21" s="554"/>
      <c r="Z21" s="554"/>
      <c r="AA21" s="562"/>
      <c r="AB21" s="554"/>
      <c r="AC21" s="554"/>
      <c r="AD21" s="554"/>
      <c r="AE21" s="557"/>
      <c r="AF21" s="557"/>
      <c r="AG21" s="560"/>
      <c r="AH21" s="545"/>
      <c r="AI21" s="127" t="s">
        <v>188</v>
      </c>
      <c r="AJ21" s="128" t="s">
        <v>93</v>
      </c>
      <c r="AK21" s="129">
        <v>15</v>
      </c>
      <c r="AL21" s="130">
        <v>15</v>
      </c>
      <c r="AM21" s="131">
        <v>15</v>
      </c>
      <c r="AN21" s="130">
        <v>15</v>
      </c>
      <c r="AO21" s="132">
        <v>15</v>
      </c>
      <c r="AP21" s="133">
        <v>15</v>
      </c>
      <c r="AQ21" s="134">
        <v>5</v>
      </c>
      <c r="AR21" s="135">
        <f t="shared" si="2"/>
        <v>95</v>
      </c>
      <c r="AS21" s="136" t="s">
        <v>94</v>
      </c>
      <c r="AT21" s="132" t="s">
        <v>111</v>
      </c>
      <c r="AU21" s="137">
        <f t="shared" si="3"/>
        <v>95</v>
      </c>
      <c r="AV21" s="548"/>
      <c r="AW21" s="551"/>
      <c r="AX21" s="450"/>
      <c r="AY21" s="536"/>
      <c r="AZ21" s="450"/>
      <c r="BA21" s="536"/>
      <c r="BB21" s="450"/>
      <c r="BC21" s="539"/>
      <c r="BD21" s="542"/>
      <c r="BE21" s="450"/>
      <c r="BF21" s="450"/>
      <c r="BG21" s="138" t="s">
        <v>189</v>
      </c>
      <c r="BH21" s="138" t="s">
        <v>190</v>
      </c>
      <c r="BI21" s="139" t="s">
        <v>191</v>
      </c>
      <c r="BJ21" s="140" t="s">
        <v>185</v>
      </c>
      <c r="BK21" s="140" t="s">
        <v>192</v>
      </c>
      <c r="BL21" s="141" t="s">
        <v>193</v>
      </c>
      <c r="BM21" s="132"/>
      <c r="BN21" s="142"/>
      <c r="BO21" s="143"/>
    </row>
    <row r="22" spans="1:68" ht="247.5" customHeight="1" x14ac:dyDescent="0.25">
      <c r="A22" s="522" t="s">
        <v>194</v>
      </c>
      <c r="B22" s="524" t="s">
        <v>195</v>
      </c>
      <c r="C22" s="310" t="s">
        <v>337</v>
      </c>
      <c r="D22" s="313" t="s">
        <v>85</v>
      </c>
      <c r="E22" s="311" t="s">
        <v>196</v>
      </c>
      <c r="F22" s="526" t="s">
        <v>197</v>
      </c>
      <c r="G22" s="528" t="s">
        <v>198</v>
      </c>
      <c r="H22" s="530" t="s">
        <v>89</v>
      </c>
      <c r="I22" s="532" t="s">
        <v>199</v>
      </c>
      <c r="J22" s="517" t="s">
        <v>149</v>
      </c>
      <c r="K22" s="519">
        <v>1</v>
      </c>
      <c r="L22" s="521">
        <v>0</v>
      </c>
      <c r="M22" s="515">
        <v>1</v>
      </c>
      <c r="N22" s="515">
        <v>1</v>
      </c>
      <c r="O22" s="515">
        <v>1</v>
      </c>
      <c r="P22" s="515">
        <v>1</v>
      </c>
      <c r="Q22" s="515">
        <v>1</v>
      </c>
      <c r="R22" s="515">
        <v>1</v>
      </c>
      <c r="S22" s="515">
        <v>0</v>
      </c>
      <c r="T22" s="515">
        <v>0</v>
      </c>
      <c r="U22" s="515">
        <v>1</v>
      </c>
      <c r="V22" s="515">
        <v>1</v>
      </c>
      <c r="W22" s="515">
        <v>1</v>
      </c>
      <c r="X22" s="515">
        <v>1</v>
      </c>
      <c r="Y22" s="515">
        <v>1</v>
      </c>
      <c r="Z22" s="516">
        <v>1</v>
      </c>
      <c r="AA22" s="424">
        <v>0</v>
      </c>
      <c r="AB22" s="406">
        <v>0</v>
      </c>
      <c r="AC22" s="406">
        <v>0</v>
      </c>
      <c r="AD22" s="415">
        <v>0</v>
      </c>
      <c r="AE22" s="350">
        <f>SUM(L22:AD22)</f>
        <v>12</v>
      </c>
      <c r="AF22" s="350" t="s">
        <v>97</v>
      </c>
      <c r="AG22" s="328">
        <v>5</v>
      </c>
      <c r="AH22" s="509" t="str">
        <f>IF(K22+AG22=0," ",IF(OR(AND(K22=1,AG22=1),AND(K22=1,AG22=2),AND(K22=2,AG22=2),AND(K22=2,AG22=1),AND(K22=3,AG22=1)),"Bajo",IF(OR(AND(K22=1,AG22=3),AND(K22=2,AG22=3),AND(K22=3,AG22=2),AND(K22=4,AG22=1)),"Moderado",IF(OR(AND(K22=1,AG22=4),AND(K22=2,AG22=4),AND(K22=3,AG22=3),AND(K22=4,AG22=2),AND(K22=4,AG22=3),AND(K22=5,AG22=1),AND(K22=5,AG22=2)),"Alto",IF(OR(AND(K22=2,AG22=5),AND(K22=3,AG22=5),AND(K22=3,AG22=4),AND(K22=4,AG22=4),AND(K22=4,AG22=5),AND(K22=5,AG22=3),AND(K22=5,AG22=4),AND(K22=1,AG22=5),AND(K22=5,AG22=5)),"Extremo","")))))</f>
        <v>Extremo</v>
      </c>
      <c r="AI22" s="70" t="s">
        <v>200</v>
      </c>
      <c r="AJ22" s="144" t="s">
        <v>93</v>
      </c>
      <c r="AK22" s="145">
        <v>15</v>
      </c>
      <c r="AL22" s="72">
        <v>15</v>
      </c>
      <c r="AM22" s="72">
        <v>0</v>
      </c>
      <c r="AN22" s="72">
        <v>0</v>
      </c>
      <c r="AO22" s="72">
        <v>15</v>
      </c>
      <c r="AP22" s="75">
        <v>15</v>
      </c>
      <c r="AQ22" s="7">
        <v>10</v>
      </c>
      <c r="AR22" s="50">
        <f t="shared" ref="AR22:AR29" si="4">SUM(AK22:AQ22)</f>
        <v>70</v>
      </c>
      <c r="AS22" s="32" t="s">
        <v>124</v>
      </c>
      <c r="AT22" s="32" t="s">
        <v>124</v>
      </c>
      <c r="AU22" s="146">
        <v>85</v>
      </c>
      <c r="AV22" s="403">
        <f>AVERAGE(AU22:AU23)</f>
        <v>92.5</v>
      </c>
      <c r="AW22" s="402" t="s">
        <v>94</v>
      </c>
      <c r="AX22" s="512" t="s">
        <v>148</v>
      </c>
      <c r="AY22" s="389" t="s">
        <v>96</v>
      </c>
      <c r="AZ22" s="389" t="s">
        <v>121</v>
      </c>
      <c r="BA22" s="389">
        <v>2</v>
      </c>
      <c r="BB22" s="389" t="s">
        <v>97</v>
      </c>
      <c r="BC22" s="387">
        <v>5</v>
      </c>
      <c r="BD22" s="505" t="str">
        <f>IF(BA22+BC22=0," ",IF(OR(AND(BA22=1,BC22=1),AND(BA22=1,BC22=2),AND(BA22=2,BC22=2),AND(BA22=2,BC22=1),AND(BA22=3,BC22=1)),"Bajo",IF(OR(AND(BA22=1,BC22=3),AND(BA22=2,BC22=3),AND(BA22=3,BC22=2),AND(BA22=4,BC22=1)),"Moderado",IF(OR(AND(BA22=1,BC22=4),AND(BA22=2,BC22=4),AND(BA22=3,BC22=3),AND(BA22=4,BC22=2),AND(BA22=4,BC22=3),AND(BA22=5,BC22=1),AND(BA22=5,BC22=2)),"Alto",IF(OR(AND(BA22=2,BC22=5),AND(BA22=1,BC22=5),AND(BA22=3,BC22=5),AND(BA22=3,BC22=4),AND(BA22=4,BC22=4),AND(BA22=4,BC22=5),AND(BA22=5,BC22=3),AND(BA22=5,BC22=4),AND(BA22=5,BC22=5)),"Extremo","")))))</f>
        <v>Extremo</v>
      </c>
      <c r="BE22" s="395" t="s">
        <v>201</v>
      </c>
      <c r="BF22" s="396" t="s">
        <v>99</v>
      </c>
      <c r="BG22" s="147">
        <v>45170</v>
      </c>
      <c r="BH22" s="148">
        <v>45199</v>
      </c>
      <c r="BI22" s="35" t="s">
        <v>202</v>
      </c>
      <c r="BJ22" s="92" t="s">
        <v>203</v>
      </c>
      <c r="BK22" s="149" t="s">
        <v>204</v>
      </c>
      <c r="BL22" s="150" t="s">
        <v>205</v>
      </c>
      <c r="BM22" s="54"/>
      <c r="BN22" s="151"/>
      <c r="BO22" s="152"/>
    </row>
    <row r="23" spans="1:68" ht="129.75" customHeight="1" x14ac:dyDescent="0.25">
      <c r="A23" s="523"/>
      <c r="B23" s="525"/>
      <c r="C23" s="252" t="s">
        <v>338</v>
      </c>
      <c r="D23" s="314" t="s">
        <v>85</v>
      </c>
      <c r="E23" s="312" t="s">
        <v>196</v>
      </c>
      <c r="F23" s="527"/>
      <c r="G23" s="529"/>
      <c r="H23" s="531"/>
      <c r="I23" s="533"/>
      <c r="J23" s="518"/>
      <c r="K23" s="520"/>
      <c r="L23" s="425"/>
      <c r="M23" s="407"/>
      <c r="N23" s="407"/>
      <c r="O23" s="407"/>
      <c r="P23" s="407"/>
      <c r="Q23" s="407"/>
      <c r="R23" s="407"/>
      <c r="S23" s="407"/>
      <c r="T23" s="407"/>
      <c r="U23" s="407"/>
      <c r="V23" s="407"/>
      <c r="W23" s="407"/>
      <c r="X23" s="407"/>
      <c r="Y23" s="407"/>
      <c r="Z23" s="422"/>
      <c r="AA23" s="425"/>
      <c r="AB23" s="407"/>
      <c r="AC23" s="407"/>
      <c r="AD23" s="416"/>
      <c r="AE23" s="409"/>
      <c r="AF23" s="409"/>
      <c r="AG23" s="514"/>
      <c r="AH23" s="510"/>
      <c r="AI23" s="153" t="s">
        <v>206</v>
      </c>
      <c r="AJ23" s="154" t="s">
        <v>93</v>
      </c>
      <c r="AK23" s="88">
        <v>15</v>
      </c>
      <c r="AL23" s="88">
        <v>15</v>
      </c>
      <c r="AM23" s="88">
        <v>15</v>
      </c>
      <c r="AN23" s="88">
        <v>15</v>
      </c>
      <c r="AO23" s="88">
        <v>15</v>
      </c>
      <c r="AP23" s="88">
        <v>15</v>
      </c>
      <c r="AQ23" s="88">
        <v>10</v>
      </c>
      <c r="AR23" s="155">
        <f t="shared" si="4"/>
        <v>100</v>
      </c>
      <c r="AS23" s="156" t="s">
        <v>111</v>
      </c>
      <c r="AT23" s="157" t="s">
        <v>111</v>
      </c>
      <c r="AU23" s="155">
        <f>AR23</f>
        <v>100</v>
      </c>
      <c r="AV23" s="511"/>
      <c r="AW23" s="511"/>
      <c r="AX23" s="513"/>
      <c r="AY23" s="504"/>
      <c r="AZ23" s="504"/>
      <c r="BA23" s="504"/>
      <c r="BB23" s="504"/>
      <c r="BC23" s="504"/>
      <c r="BD23" s="506"/>
      <c r="BE23" s="507"/>
      <c r="BF23" s="508"/>
      <c r="BG23" s="158">
        <v>45170</v>
      </c>
      <c r="BH23" s="158">
        <v>45199</v>
      </c>
      <c r="BI23" s="159" t="s">
        <v>207</v>
      </c>
      <c r="BJ23" s="160" t="s">
        <v>203</v>
      </c>
      <c r="BK23" s="160" t="s">
        <v>208</v>
      </c>
      <c r="BL23" s="161" t="s">
        <v>205</v>
      </c>
      <c r="BM23" s="162"/>
      <c r="BN23" s="163"/>
      <c r="BO23" s="164"/>
    </row>
    <row r="24" spans="1:68" ht="160.5" customHeight="1" x14ac:dyDescent="0.25">
      <c r="A24" s="497" t="s">
        <v>209</v>
      </c>
      <c r="B24" s="455" t="s">
        <v>210</v>
      </c>
      <c r="C24" s="499" t="s">
        <v>211</v>
      </c>
      <c r="D24" s="222" t="s">
        <v>85</v>
      </c>
      <c r="E24" s="222" t="s">
        <v>86</v>
      </c>
      <c r="F24" s="501"/>
      <c r="G24" s="502" t="s">
        <v>212</v>
      </c>
      <c r="H24" s="324" t="s">
        <v>89</v>
      </c>
      <c r="I24" s="495" t="s">
        <v>213</v>
      </c>
      <c r="J24" s="493" t="s">
        <v>149</v>
      </c>
      <c r="K24" s="493">
        <v>1</v>
      </c>
      <c r="L24" s="370">
        <v>1</v>
      </c>
      <c r="M24" s="489">
        <v>0</v>
      </c>
      <c r="N24" s="489">
        <v>1</v>
      </c>
      <c r="O24" s="489">
        <v>1</v>
      </c>
      <c r="P24" s="489">
        <v>0</v>
      </c>
      <c r="Q24" s="489">
        <v>1</v>
      </c>
      <c r="R24" s="489">
        <v>1</v>
      </c>
      <c r="S24" s="489">
        <v>1</v>
      </c>
      <c r="T24" s="489">
        <v>1</v>
      </c>
      <c r="U24" s="489">
        <v>1</v>
      </c>
      <c r="V24" s="489">
        <v>0</v>
      </c>
      <c r="W24" s="489">
        <v>0</v>
      </c>
      <c r="X24" s="489">
        <v>1</v>
      </c>
      <c r="Y24" s="489">
        <v>0</v>
      </c>
      <c r="Z24" s="489">
        <v>1</v>
      </c>
      <c r="AA24" s="489">
        <v>1</v>
      </c>
      <c r="AB24" s="489">
        <v>1</v>
      </c>
      <c r="AC24" s="489">
        <v>1</v>
      </c>
      <c r="AD24" s="489">
        <v>1</v>
      </c>
      <c r="AE24" s="491">
        <f>SUM(L24:AD25)</f>
        <v>14</v>
      </c>
      <c r="AF24" s="493" t="s">
        <v>97</v>
      </c>
      <c r="AG24" s="370">
        <v>5</v>
      </c>
      <c r="AH24" s="371" t="str">
        <f t="shared" ref="AH24:AH25" si="5">IF(K24+AG24=0," ",IF(OR(AND(K24=1,AG24=1),AND(K24=1,AG24=2),AND(K24=2,AG24=2),AND(K24=2,AG24=1),AND(K24=3,AG24=1)),"Bajo",IF(OR(AND(K24=1,AG24=3),AND(K24=2,AG24=3),AND(K24=3,AG24=2),AND(K24=4,AG24=1)),"Moderado",IF(OR(AND(K24=1,AG24=4),AND(K24=2,AG24=4),AND(K24=3,AG24=3),AND(K24=4,AG24=2),AND(K24=4,AG24=3),AND(K24=5,AG24=1),AND(K24=5,AG24=2)),"Alto",IF(OR(AND(K24=2,AG24=5),AND(K24=3,AG24=5),AND(K24=3,AG24=4),AND(K24=4,AG24=4),AND(K24=4,AG24=5),AND(K24=5,AG24=3),AND(K24=5,AG24=4),AND(K24=1,AG24=5),AND(K24=5,AG24=5)),"Extremo","")))))</f>
        <v>Extremo</v>
      </c>
      <c r="AI24" s="259" t="s">
        <v>214</v>
      </c>
      <c r="AJ24" s="254" t="s">
        <v>93</v>
      </c>
      <c r="AK24" s="282">
        <v>15</v>
      </c>
      <c r="AL24" s="173">
        <v>15</v>
      </c>
      <c r="AM24" s="282">
        <v>15</v>
      </c>
      <c r="AN24" s="173">
        <v>15</v>
      </c>
      <c r="AO24" s="283">
        <v>0</v>
      </c>
      <c r="AP24" s="171">
        <v>15</v>
      </c>
      <c r="AQ24" s="173">
        <v>10</v>
      </c>
      <c r="AR24" s="171">
        <f t="shared" si="4"/>
        <v>85</v>
      </c>
      <c r="AS24" s="284" t="s">
        <v>124</v>
      </c>
      <c r="AT24" s="255" t="s">
        <v>124</v>
      </c>
      <c r="AU24" s="23">
        <v>85</v>
      </c>
      <c r="AV24" s="403">
        <f>AVERAGE(AU24:AU25)</f>
        <v>85</v>
      </c>
      <c r="AW24" s="402" t="s">
        <v>94</v>
      </c>
      <c r="AX24" s="389" t="s">
        <v>148</v>
      </c>
      <c r="AY24" s="389" t="s">
        <v>96</v>
      </c>
      <c r="AZ24" s="389" t="s">
        <v>149</v>
      </c>
      <c r="BA24" s="389">
        <v>1</v>
      </c>
      <c r="BB24" s="389" t="s">
        <v>97</v>
      </c>
      <c r="BC24" s="389">
        <v>5</v>
      </c>
      <c r="BD24" s="482" t="str">
        <f>IF(BA24+BC24=0," ",IF(OR(AND(BA24=1,BC24=1),AND(BA24=1,BC24=2),AND(BA24=2,BC24=2),AND(BA24=2,BC24=1),AND(BA24=3,BC24=1)),"Bajo",IF(OR(AND(BA24=1,BC24=3),AND(BA24=2,BC24=3),AND(BA24=3,BC24=2),AND(BA24=4,BC24=1)),"Moderado",IF(OR(AND(BA24=1,BC24=4),AND(BA24=2,BC24=4),AND(BA24=3,BC24=3),AND(BA24=4,BC24=2),AND(BA24=4,BC24=3),AND(BA24=5,BC24=1),AND(BA24=5,BC24=2)),"Alto",IF(OR(AND(BA24=2,BC24=5),AND(BA24=1,BC24=5),AND(BA24=3,BC24=5),AND(BA24=3,BC24=4),AND(BA24=4,BC24=4),AND(BA24=4,BC24=5),AND(BA24=5,BC24=3),AND(BA24=5,BC24=4),AND(BA24=5,BC24=5)),"Extremo","")))))</f>
        <v>Extremo</v>
      </c>
      <c r="BE24" s="484" t="s">
        <v>215</v>
      </c>
      <c r="BF24" s="455" t="s">
        <v>99</v>
      </c>
      <c r="BG24" s="65">
        <v>44957</v>
      </c>
      <c r="BH24" s="166">
        <v>45275</v>
      </c>
      <c r="BI24" s="167" t="s">
        <v>216</v>
      </c>
      <c r="BJ24" s="168" t="s">
        <v>217</v>
      </c>
      <c r="BK24" s="169" t="s">
        <v>218</v>
      </c>
      <c r="BL24" s="170" t="s">
        <v>219</v>
      </c>
      <c r="BM24" s="171"/>
      <c r="BN24" s="172"/>
      <c r="BO24" s="173"/>
    </row>
    <row r="25" spans="1:68" ht="197.25" customHeight="1" x14ac:dyDescent="0.25">
      <c r="A25" s="498"/>
      <c r="B25" s="456"/>
      <c r="C25" s="500"/>
      <c r="D25" s="248" t="s">
        <v>85</v>
      </c>
      <c r="E25" s="248" t="s">
        <v>86</v>
      </c>
      <c r="F25" s="324"/>
      <c r="G25" s="503"/>
      <c r="H25" s="324"/>
      <c r="I25" s="496"/>
      <c r="J25" s="494"/>
      <c r="K25" s="494"/>
      <c r="L25" s="486"/>
      <c r="M25" s="490"/>
      <c r="N25" s="490"/>
      <c r="O25" s="490"/>
      <c r="P25" s="490"/>
      <c r="Q25" s="490"/>
      <c r="R25" s="490"/>
      <c r="S25" s="490"/>
      <c r="T25" s="490"/>
      <c r="U25" s="490"/>
      <c r="V25" s="490"/>
      <c r="W25" s="490"/>
      <c r="X25" s="490"/>
      <c r="Y25" s="490"/>
      <c r="Z25" s="490"/>
      <c r="AA25" s="490"/>
      <c r="AB25" s="490"/>
      <c r="AC25" s="490"/>
      <c r="AD25" s="490"/>
      <c r="AE25" s="492"/>
      <c r="AF25" s="494"/>
      <c r="AG25" s="486"/>
      <c r="AH25" s="487" t="str">
        <f t="shared" si="5"/>
        <v xml:space="preserve"> </v>
      </c>
      <c r="AI25" s="258" t="s">
        <v>220</v>
      </c>
      <c r="AJ25" s="222" t="s">
        <v>93</v>
      </c>
      <c r="AK25" s="179">
        <v>15</v>
      </c>
      <c r="AL25" s="171">
        <v>15</v>
      </c>
      <c r="AM25" s="179">
        <v>15</v>
      </c>
      <c r="AN25" s="171">
        <v>15</v>
      </c>
      <c r="AO25" s="179">
        <v>0</v>
      </c>
      <c r="AP25" s="171">
        <v>15</v>
      </c>
      <c r="AQ25" s="171">
        <v>10</v>
      </c>
      <c r="AR25" s="171">
        <f t="shared" si="4"/>
        <v>85</v>
      </c>
      <c r="AS25" s="256" t="s">
        <v>111</v>
      </c>
      <c r="AT25" s="189" t="s">
        <v>111</v>
      </c>
      <c r="AU25" s="257">
        <f>AR25</f>
        <v>85</v>
      </c>
      <c r="AV25" s="488"/>
      <c r="AW25" s="402"/>
      <c r="AX25" s="388"/>
      <c r="AY25" s="388"/>
      <c r="AZ25" s="388"/>
      <c r="BA25" s="388"/>
      <c r="BB25" s="388"/>
      <c r="BC25" s="388"/>
      <c r="BD25" s="483"/>
      <c r="BE25" s="485"/>
      <c r="BF25" s="457"/>
      <c r="BG25" s="260">
        <v>44957</v>
      </c>
      <c r="BH25" s="175">
        <v>45275</v>
      </c>
      <c r="BI25" s="25" t="s">
        <v>221</v>
      </c>
      <c r="BJ25" s="176" t="s">
        <v>222</v>
      </c>
      <c r="BK25" s="177" t="s">
        <v>223</v>
      </c>
      <c r="BL25" s="178" t="s">
        <v>224</v>
      </c>
      <c r="BM25" s="171"/>
      <c r="BN25" s="179"/>
      <c r="BO25" s="171"/>
    </row>
    <row r="26" spans="1:68" ht="75" x14ac:dyDescent="0.25">
      <c r="A26" s="465" t="s">
        <v>225</v>
      </c>
      <c r="B26" s="468" t="s">
        <v>226</v>
      </c>
      <c r="C26" s="249" t="s">
        <v>227</v>
      </c>
      <c r="D26" s="250" t="s">
        <v>85</v>
      </c>
      <c r="E26" s="251" t="s">
        <v>86</v>
      </c>
      <c r="F26" s="471" t="s">
        <v>228</v>
      </c>
      <c r="G26" s="473" t="s">
        <v>229</v>
      </c>
      <c r="H26" s="476" t="s">
        <v>89</v>
      </c>
      <c r="I26" s="479" t="s">
        <v>230</v>
      </c>
      <c r="J26" s="347" t="s">
        <v>121</v>
      </c>
      <c r="K26" s="327">
        <v>2</v>
      </c>
      <c r="L26" s="324">
        <v>1</v>
      </c>
      <c r="M26" s="327">
        <v>0</v>
      </c>
      <c r="N26" s="327">
        <v>1</v>
      </c>
      <c r="O26" s="347">
        <v>0</v>
      </c>
      <c r="P26" s="327">
        <v>1</v>
      </c>
      <c r="Q26" s="327">
        <v>1</v>
      </c>
      <c r="R26" s="347">
        <v>1</v>
      </c>
      <c r="S26" s="324">
        <v>1</v>
      </c>
      <c r="T26" s="327">
        <v>0</v>
      </c>
      <c r="U26" s="327">
        <v>1</v>
      </c>
      <c r="V26" s="347">
        <v>1</v>
      </c>
      <c r="W26" s="327">
        <v>1</v>
      </c>
      <c r="X26" s="327">
        <v>1</v>
      </c>
      <c r="Y26" s="324">
        <v>1</v>
      </c>
      <c r="Z26" s="327">
        <v>1</v>
      </c>
      <c r="AA26" s="324">
        <v>0</v>
      </c>
      <c r="AB26" s="327">
        <v>1</v>
      </c>
      <c r="AC26" s="324">
        <v>1</v>
      </c>
      <c r="AD26" s="327">
        <v>0</v>
      </c>
      <c r="AE26" s="327">
        <f>SUM(L26:AD29)</f>
        <v>14</v>
      </c>
      <c r="AF26" s="324" t="s">
        <v>97</v>
      </c>
      <c r="AG26" s="327">
        <v>5</v>
      </c>
      <c r="AH26" s="464" t="s">
        <v>175</v>
      </c>
      <c r="AI26" s="253" t="s">
        <v>231</v>
      </c>
      <c r="AJ26" s="76" t="s">
        <v>93</v>
      </c>
      <c r="AK26" s="72">
        <v>15</v>
      </c>
      <c r="AL26" s="72">
        <v>15</v>
      </c>
      <c r="AM26" s="76">
        <v>15</v>
      </c>
      <c r="AN26" s="72">
        <v>15</v>
      </c>
      <c r="AO26" s="72">
        <v>15</v>
      </c>
      <c r="AP26" s="75">
        <v>15</v>
      </c>
      <c r="AQ26" s="78">
        <v>10</v>
      </c>
      <c r="AR26" s="20">
        <f t="shared" si="4"/>
        <v>100</v>
      </c>
      <c r="AS26" s="62" t="s">
        <v>111</v>
      </c>
      <c r="AT26" s="10" t="s">
        <v>111</v>
      </c>
      <c r="AU26" s="189">
        <f t="shared" ref="AU26:AU29" si="6">AR26</f>
        <v>100</v>
      </c>
      <c r="AV26" s="326">
        <f>AVERAGE(AU26:AU29)</f>
        <v>100</v>
      </c>
      <c r="AW26" s="326" t="s">
        <v>111</v>
      </c>
      <c r="AX26" s="326" t="s">
        <v>148</v>
      </c>
      <c r="AY26" s="346" t="s">
        <v>96</v>
      </c>
      <c r="AZ26" s="326" t="s">
        <v>149</v>
      </c>
      <c r="BA26" s="326">
        <v>1</v>
      </c>
      <c r="BB26" s="326" t="s">
        <v>97</v>
      </c>
      <c r="BC26" s="370">
        <v>5</v>
      </c>
      <c r="BD26" s="371" t="str">
        <f>IF(BA26+BC26=0," ",IF(OR(AND(BA26=1,BC26=1),AND(BA26=1,BC26=2),AND(BA26=2,BC26=2),AND(BA26=2,BC26=1),AND(BA26=3,BC26=1)),"Bajo",IF(OR(AND(BA26=1,BC26=3),AND(BA26=2,BC26=3),AND(BA26=3,BC26=2),AND(BA26=4,BC26=1)),"Moderado",IF(OR(AND(BA26=1,BC26=4),AND(BA26=2,BC26=4),AND(BA26=3,BC26=3),AND(BA26=4,BC26=2),AND(BA26=4,BC26=3),AND(BA26=5,BC26=1),AND(BA26=5,BC26=2)),"Alto",IF(OR(AND(BA26=2,BC26=5),AND(BA26=1,BC26=5),AND(BA26=3,BC26=5),AND(BA26=3,BC26=4),AND(BA26=4,BC26=4),AND(BA26=4,BC26=5),AND(BA26=5,BC26=3),AND(BA26=5,BC26=4),AND(BA26=5,BC26=5)),"Extremo","")))))</f>
        <v>Extremo</v>
      </c>
      <c r="BE26" s="453" t="s">
        <v>232</v>
      </c>
      <c r="BF26" s="455" t="s">
        <v>99</v>
      </c>
      <c r="BG26" s="277">
        <v>44957</v>
      </c>
      <c r="BH26" s="261">
        <v>45291</v>
      </c>
      <c r="BI26" s="262" t="s">
        <v>233</v>
      </c>
      <c r="BJ26" s="263" t="s">
        <v>234</v>
      </c>
      <c r="BK26" s="264" t="s">
        <v>235</v>
      </c>
      <c r="BL26" s="265" t="s">
        <v>236</v>
      </c>
      <c r="BM26" s="247"/>
      <c r="BN26" s="266"/>
      <c r="BO26" s="267"/>
      <c r="BP26" s="298"/>
    </row>
    <row r="27" spans="1:68" ht="124.5" customHeight="1" x14ac:dyDescent="0.25">
      <c r="A27" s="466"/>
      <c r="B27" s="469"/>
      <c r="C27" s="458" t="s">
        <v>237</v>
      </c>
      <c r="D27" s="460" t="s">
        <v>85</v>
      </c>
      <c r="E27" s="462" t="s">
        <v>86</v>
      </c>
      <c r="F27" s="363"/>
      <c r="G27" s="474"/>
      <c r="H27" s="477"/>
      <c r="I27" s="480"/>
      <c r="J27" s="347"/>
      <c r="K27" s="327"/>
      <c r="L27" s="324"/>
      <c r="M27" s="327"/>
      <c r="N27" s="327"/>
      <c r="O27" s="347"/>
      <c r="P27" s="327"/>
      <c r="Q27" s="327"/>
      <c r="R27" s="347"/>
      <c r="S27" s="324"/>
      <c r="T27" s="327"/>
      <c r="U27" s="327"/>
      <c r="V27" s="347"/>
      <c r="W27" s="327"/>
      <c r="X27" s="327"/>
      <c r="Y27" s="324"/>
      <c r="Z27" s="327"/>
      <c r="AA27" s="324"/>
      <c r="AB27" s="327"/>
      <c r="AC27" s="324"/>
      <c r="AD27" s="327"/>
      <c r="AE27" s="327"/>
      <c r="AF27" s="324"/>
      <c r="AG27" s="327"/>
      <c r="AH27" s="464"/>
      <c r="AI27" s="184" t="s">
        <v>238</v>
      </c>
      <c r="AJ27" s="60" t="s">
        <v>93</v>
      </c>
      <c r="AK27" s="10">
        <v>15</v>
      </c>
      <c r="AL27" s="10">
        <v>15</v>
      </c>
      <c r="AM27" s="60">
        <v>15</v>
      </c>
      <c r="AN27" s="10">
        <v>15</v>
      </c>
      <c r="AO27" s="10">
        <v>15</v>
      </c>
      <c r="AP27" s="59">
        <v>15</v>
      </c>
      <c r="AQ27" s="7">
        <v>10</v>
      </c>
      <c r="AR27" s="7">
        <f t="shared" si="4"/>
        <v>100</v>
      </c>
      <c r="AS27" s="69" t="s">
        <v>111</v>
      </c>
      <c r="AT27" s="7" t="s">
        <v>111</v>
      </c>
      <c r="AU27" s="146">
        <f t="shared" si="6"/>
        <v>100</v>
      </c>
      <c r="AV27" s="327"/>
      <c r="AW27" s="327"/>
      <c r="AX27" s="327"/>
      <c r="AY27" s="347"/>
      <c r="AZ27" s="327"/>
      <c r="BA27" s="327"/>
      <c r="BB27" s="327"/>
      <c r="BC27" s="370"/>
      <c r="BD27" s="371"/>
      <c r="BE27" s="453"/>
      <c r="BF27" s="456"/>
      <c r="BG27" s="227">
        <v>44957</v>
      </c>
      <c r="BH27" s="79">
        <v>45275</v>
      </c>
      <c r="BI27" s="186" t="s">
        <v>239</v>
      </c>
      <c r="BJ27" s="187" t="s">
        <v>234</v>
      </c>
      <c r="BK27" s="188" t="s">
        <v>235</v>
      </c>
      <c r="BL27" s="36" t="s">
        <v>240</v>
      </c>
      <c r="BM27" s="69"/>
      <c r="BN27" s="7"/>
      <c r="BO27" s="268"/>
    </row>
    <row r="28" spans="1:68" ht="132.75" customHeight="1" x14ac:dyDescent="0.25">
      <c r="A28" s="466"/>
      <c r="B28" s="469"/>
      <c r="C28" s="459"/>
      <c r="D28" s="461"/>
      <c r="E28" s="463"/>
      <c r="F28" s="363"/>
      <c r="G28" s="474"/>
      <c r="H28" s="477"/>
      <c r="I28" s="480"/>
      <c r="J28" s="347"/>
      <c r="K28" s="327"/>
      <c r="L28" s="324"/>
      <c r="M28" s="327"/>
      <c r="N28" s="327"/>
      <c r="O28" s="347"/>
      <c r="P28" s="327"/>
      <c r="Q28" s="327"/>
      <c r="R28" s="347"/>
      <c r="S28" s="324"/>
      <c r="T28" s="327"/>
      <c r="U28" s="327"/>
      <c r="V28" s="347"/>
      <c r="W28" s="327"/>
      <c r="X28" s="327"/>
      <c r="Y28" s="324"/>
      <c r="Z28" s="327"/>
      <c r="AA28" s="324"/>
      <c r="AB28" s="327"/>
      <c r="AC28" s="324"/>
      <c r="AD28" s="327"/>
      <c r="AE28" s="327"/>
      <c r="AF28" s="324"/>
      <c r="AG28" s="327"/>
      <c r="AH28" s="464"/>
      <c r="AI28" s="184" t="s">
        <v>241</v>
      </c>
      <c r="AJ28" s="60" t="s">
        <v>93</v>
      </c>
      <c r="AK28" s="7">
        <v>15</v>
      </c>
      <c r="AL28" s="7">
        <v>15</v>
      </c>
      <c r="AM28" s="69">
        <v>15</v>
      </c>
      <c r="AN28" s="7">
        <v>15</v>
      </c>
      <c r="AO28" s="7">
        <v>15</v>
      </c>
      <c r="AP28" s="68">
        <v>15</v>
      </c>
      <c r="AQ28" s="20">
        <v>10</v>
      </c>
      <c r="AR28" s="20">
        <f t="shared" si="4"/>
        <v>100</v>
      </c>
      <c r="AS28" s="62" t="s">
        <v>111</v>
      </c>
      <c r="AT28" s="20" t="s">
        <v>111</v>
      </c>
      <c r="AU28" s="189">
        <f t="shared" si="6"/>
        <v>100</v>
      </c>
      <c r="AV28" s="327"/>
      <c r="AW28" s="327"/>
      <c r="AX28" s="327"/>
      <c r="AY28" s="347"/>
      <c r="AZ28" s="327"/>
      <c r="BA28" s="327"/>
      <c r="BB28" s="327"/>
      <c r="BC28" s="370"/>
      <c r="BD28" s="371"/>
      <c r="BE28" s="453"/>
      <c r="BF28" s="456"/>
      <c r="BG28" s="220">
        <v>44957</v>
      </c>
      <c r="BH28" s="183">
        <v>45275</v>
      </c>
      <c r="BI28" s="190" t="s">
        <v>242</v>
      </c>
      <c r="BJ28" s="191" t="s">
        <v>234</v>
      </c>
      <c r="BK28" s="192" t="s">
        <v>243</v>
      </c>
      <c r="BL28" s="37" t="s">
        <v>244</v>
      </c>
      <c r="BM28" s="62"/>
      <c r="BN28" s="20"/>
      <c r="BO28" s="269"/>
    </row>
    <row r="29" spans="1:68" ht="192" customHeight="1" x14ac:dyDescent="0.25">
      <c r="A29" s="467"/>
      <c r="B29" s="470"/>
      <c r="C29" s="193" t="s">
        <v>245</v>
      </c>
      <c r="D29" s="194" t="s">
        <v>85</v>
      </c>
      <c r="E29" s="195" t="s">
        <v>196</v>
      </c>
      <c r="F29" s="472"/>
      <c r="G29" s="475"/>
      <c r="H29" s="478"/>
      <c r="I29" s="481"/>
      <c r="J29" s="347"/>
      <c r="K29" s="327"/>
      <c r="L29" s="324"/>
      <c r="M29" s="327"/>
      <c r="N29" s="327"/>
      <c r="O29" s="347"/>
      <c r="P29" s="327"/>
      <c r="Q29" s="327"/>
      <c r="R29" s="347"/>
      <c r="S29" s="324"/>
      <c r="T29" s="327"/>
      <c r="U29" s="327"/>
      <c r="V29" s="347"/>
      <c r="W29" s="327"/>
      <c r="X29" s="327"/>
      <c r="Y29" s="324"/>
      <c r="Z29" s="327"/>
      <c r="AA29" s="324"/>
      <c r="AB29" s="327"/>
      <c r="AC29" s="324"/>
      <c r="AD29" s="327"/>
      <c r="AE29" s="327"/>
      <c r="AF29" s="324"/>
      <c r="AG29" s="327"/>
      <c r="AH29" s="464"/>
      <c r="AI29" s="281" t="s">
        <v>246</v>
      </c>
      <c r="AJ29" s="222" t="s">
        <v>93</v>
      </c>
      <c r="AK29" s="59">
        <v>15</v>
      </c>
      <c r="AL29" s="10">
        <v>15</v>
      </c>
      <c r="AM29" s="60">
        <v>15</v>
      </c>
      <c r="AN29" s="10">
        <v>15</v>
      </c>
      <c r="AO29" s="10">
        <v>15</v>
      </c>
      <c r="AP29" s="59">
        <v>15</v>
      </c>
      <c r="AQ29" s="7">
        <v>10</v>
      </c>
      <c r="AR29" s="7">
        <f t="shared" si="4"/>
        <v>100</v>
      </c>
      <c r="AS29" s="69" t="s">
        <v>111</v>
      </c>
      <c r="AT29" s="7" t="s">
        <v>111</v>
      </c>
      <c r="AU29" s="146">
        <f t="shared" si="6"/>
        <v>100</v>
      </c>
      <c r="AV29" s="327"/>
      <c r="AW29" s="327"/>
      <c r="AX29" s="327"/>
      <c r="AY29" s="347"/>
      <c r="AZ29" s="327"/>
      <c r="BA29" s="327"/>
      <c r="BB29" s="327"/>
      <c r="BC29" s="370"/>
      <c r="BD29" s="371"/>
      <c r="BE29" s="454"/>
      <c r="BF29" s="457"/>
      <c r="BG29" s="278">
        <v>44957</v>
      </c>
      <c r="BH29" s="270">
        <v>45275</v>
      </c>
      <c r="BI29" s="271" t="s">
        <v>247</v>
      </c>
      <c r="BJ29" s="272" t="s">
        <v>234</v>
      </c>
      <c r="BK29" s="273" t="s">
        <v>235</v>
      </c>
      <c r="BL29" s="160" t="s">
        <v>248</v>
      </c>
      <c r="BM29" s="274"/>
      <c r="BN29" s="275"/>
      <c r="BO29" s="276"/>
    </row>
    <row r="30" spans="1:68" ht="269.25" customHeight="1" x14ac:dyDescent="0.25">
      <c r="A30" s="438" t="s">
        <v>249</v>
      </c>
      <c r="B30" s="441" t="s">
        <v>250</v>
      </c>
      <c r="C30" s="300" t="s">
        <v>336</v>
      </c>
      <c r="D30" s="303" t="s">
        <v>85</v>
      </c>
      <c r="E30" s="196" t="s">
        <v>251</v>
      </c>
      <c r="F30" s="444" t="s">
        <v>252</v>
      </c>
      <c r="G30" s="446" t="s">
        <v>253</v>
      </c>
      <c r="H30" s="448" t="s">
        <v>89</v>
      </c>
      <c r="I30" s="451" t="s">
        <v>254</v>
      </c>
      <c r="J30" s="432" t="s">
        <v>91</v>
      </c>
      <c r="K30" s="435">
        <v>1</v>
      </c>
      <c r="L30" s="405">
        <v>1</v>
      </c>
      <c r="M30" s="405">
        <v>1</v>
      </c>
      <c r="N30" s="405">
        <v>1</v>
      </c>
      <c r="O30" s="420">
        <v>0</v>
      </c>
      <c r="P30" s="423">
        <v>1</v>
      </c>
      <c r="Q30" s="405">
        <v>1</v>
      </c>
      <c r="R30" s="405">
        <v>1</v>
      </c>
      <c r="S30" s="426">
        <v>0</v>
      </c>
      <c r="T30" s="429">
        <v>0</v>
      </c>
      <c r="U30" s="405">
        <v>1</v>
      </c>
      <c r="V30" s="405">
        <v>1</v>
      </c>
      <c r="W30" s="405">
        <v>1</v>
      </c>
      <c r="X30" s="414">
        <v>0</v>
      </c>
      <c r="Y30" s="417">
        <v>0</v>
      </c>
      <c r="Z30" s="420">
        <v>1</v>
      </c>
      <c r="AA30" s="423">
        <v>0</v>
      </c>
      <c r="AB30" s="405">
        <v>0</v>
      </c>
      <c r="AC30" s="405">
        <v>0</v>
      </c>
      <c r="AD30" s="405">
        <v>0</v>
      </c>
      <c r="AE30" s="408">
        <f>SUM(L30:AD30)</f>
        <v>10</v>
      </c>
      <c r="AF30" s="410" t="s">
        <v>122</v>
      </c>
      <c r="AG30" s="413">
        <v>4</v>
      </c>
      <c r="AH30" s="398" t="str">
        <f>IF(K30+AG30=0," ",IF(OR(AND(K30=1,AG30=1),AND(K30=1,AG30=2),AND(K30=2,AG30=2),AND(K30=2,AG30=1),AND(K30=3,AG30=1)),"Bajo",IF(OR(AND(K30=1,AG30=3),AND(K30=2,AG30=3),AND(K30=3,AG30=2),AND(K30=4,AG30=1)),"Moderado",IF(OR(AND(K30=1,AG30=4),AND(K30=2,AG30=4),AND(K30=3,AG30=3),AND(K30=4,AG30=2),AND(K30=4,AG30=3),AND(K30=5,AG30=1),AND(K30=5,AG30=2)),"Alto",IF(OR(AND(K30=2,AG30=5),AND(K30=3,AG30=5),AND(K30=3,AG30=4),AND(K30=4,AG30=4),AND(K30=4,AG30=5),AND(K30=5,AG30=3),AND(K30=5,AG30=4),AND(K30=1,AG30=5),AND(K30=5,AG30=5)),"Extremo","")))))</f>
        <v>Alto</v>
      </c>
      <c r="AI30" s="279" t="s">
        <v>255</v>
      </c>
      <c r="AJ30" s="280" t="s">
        <v>93</v>
      </c>
      <c r="AK30" s="7">
        <v>15</v>
      </c>
      <c r="AL30" s="7">
        <v>15</v>
      </c>
      <c r="AM30" s="7">
        <v>15</v>
      </c>
      <c r="AN30" s="7">
        <v>10</v>
      </c>
      <c r="AO30" s="7">
        <v>15</v>
      </c>
      <c r="AP30" s="68">
        <v>15</v>
      </c>
      <c r="AQ30" s="7">
        <v>5</v>
      </c>
      <c r="AR30" s="13">
        <f t="shared" si="0"/>
        <v>90</v>
      </c>
      <c r="AS30" s="13" t="s">
        <v>94</v>
      </c>
      <c r="AT30" s="13" t="s">
        <v>94</v>
      </c>
      <c r="AU30" s="198">
        <f>+AR30</f>
        <v>90</v>
      </c>
      <c r="AV30" s="401">
        <f>AVERAGE(AU30:AU33)</f>
        <v>90</v>
      </c>
      <c r="AW30" s="404" t="s">
        <v>94</v>
      </c>
      <c r="AX30" s="387" t="s">
        <v>95</v>
      </c>
      <c r="AY30" s="387" t="s">
        <v>95</v>
      </c>
      <c r="AZ30" s="387" t="s">
        <v>91</v>
      </c>
      <c r="BA30" s="387">
        <v>1</v>
      </c>
      <c r="BB30" s="387" t="s">
        <v>256</v>
      </c>
      <c r="BC30" s="387">
        <v>3</v>
      </c>
      <c r="BD30" s="390" t="str">
        <f>IF(BA30+BC30=0," ",IF(OR(AND(BA30=1,BC30=1),AND(BA30=1,BC30=2),AND(BA30=2,BC30=2),AND(BA30=2,BC30=1),AND(BA30=3,BC30=1)),"Bajo",IF(OR(AND(BA30=1,BC30=3),AND(BA30=2,BC30=3),AND(BA30=3,BC30=2),AND(BA30=4,BC30=1)),"Moderado",IF(OR(AND(BA30=1,BC30=4),AND(BA30=2,BC30=4),AND(BA30=3,BC30=3),AND(BA30=4,BC30=2),AND(BA30=4,BC30=3),AND(BA30=5,BC30=1),AND(BA30=5,BC30=2)),"Alto",IF(OR(AND(BA30=2,BC30=5),AND(BA30=1,BC30=5),AND(BA30=3,BC30=5),AND(BA30=3,BC30=4),AND(BA30=4,BC30=4),AND(BA30=4,BC30=5),AND(BA30=5,BC30=3),AND(BA30=5,BC30=4),AND(BA30=5,BC30=5)),"Extremo","")))))</f>
        <v>Moderado</v>
      </c>
      <c r="BE30" s="393" t="s">
        <v>257</v>
      </c>
      <c r="BF30" s="396" t="s">
        <v>99</v>
      </c>
      <c r="BG30" s="199">
        <v>45231</v>
      </c>
      <c r="BH30" s="147">
        <v>45280</v>
      </c>
      <c r="BI30" s="30" t="s">
        <v>258</v>
      </c>
      <c r="BJ30" s="37" t="s">
        <v>259</v>
      </c>
      <c r="BK30" s="37" t="s">
        <v>260</v>
      </c>
      <c r="BL30" s="38" t="s">
        <v>261</v>
      </c>
      <c r="BM30" s="152"/>
      <c r="BN30" s="200"/>
      <c r="BO30" s="200"/>
    </row>
    <row r="31" spans="1:68" ht="254.25" customHeight="1" x14ac:dyDescent="0.25">
      <c r="A31" s="439"/>
      <c r="B31" s="442"/>
      <c r="C31" s="301" t="s">
        <v>335</v>
      </c>
      <c r="D31" s="27" t="s">
        <v>85</v>
      </c>
      <c r="E31" s="304" t="s">
        <v>262</v>
      </c>
      <c r="F31" s="444"/>
      <c r="G31" s="446"/>
      <c r="H31" s="449"/>
      <c r="I31" s="451"/>
      <c r="J31" s="433"/>
      <c r="K31" s="436"/>
      <c r="L31" s="406"/>
      <c r="M31" s="406"/>
      <c r="N31" s="406"/>
      <c r="O31" s="421"/>
      <c r="P31" s="424"/>
      <c r="Q31" s="406"/>
      <c r="R31" s="406"/>
      <c r="S31" s="427"/>
      <c r="T31" s="430"/>
      <c r="U31" s="406"/>
      <c r="V31" s="406"/>
      <c r="W31" s="406"/>
      <c r="X31" s="415"/>
      <c r="Y31" s="418"/>
      <c r="Z31" s="421"/>
      <c r="AA31" s="424"/>
      <c r="AB31" s="406"/>
      <c r="AC31" s="406"/>
      <c r="AD31" s="406"/>
      <c r="AE31" s="349"/>
      <c r="AF31" s="411"/>
      <c r="AG31" s="347"/>
      <c r="AH31" s="399"/>
      <c r="AI31" s="201" t="s">
        <v>263</v>
      </c>
      <c r="AJ31" s="202" t="s">
        <v>93</v>
      </c>
      <c r="AK31" s="10">
        <v>15</v>
      </c>
      <c r="AL31" s="10">
        <v>15</v>
      </c>
      <c r="AM31" s="10">
        <v>15</v>
      </c>
      <c r="AN31" s="203">
        <v>10</v>
      </c>
      <c r="AO31" s="10">
        <v>15</v>
      </c>
      <c r="AP31" s="10">
        <v>15</v>
      </c>
      <c r="AQ31" s="204">
        <v>5</v>
      </c>
      <c r="AR31" s="53">
        <f t="shared" si="0"/>
        <v>90</v>
      </c>
      <c r="AS31" s="205" t="s">
        <v>94</v>
      </c>
      <c r="AT31" s="205" t="s">
        <v>94</v>
      </c>
      <c r="AU31" s="32">
        <f>+AR31</f>
        <v>90</v>
      </c>
      <c r="AV31" s="402"/>
      <c r="AW31" s="402"/>
      <c r="AX31" s="388"/>
      <c r="AY31" s="388"/>
      <c r="AZ31" s="388"/>
      <c r="BA31" s="388"/>
      <c r="BB31" s="388"/>
      <c r="BC31" s="388"/>
      <c r="BD31" s="391"/>
      <c r="BE31" s="394"/>
      <c r="BF31" s="397"/>
      <c r="BG31" s="206">
        <v>45139</v>
      </c>
      <c r="BH31" s="207">
        <v>45280</v>
      </c>
      <c r="BI31" s="8" t="s">
        <v>264</v>
      </c>
      <c r="BJ31" s="36" t="s">
        <v>265</v>
      </c>
      <c r="BK31" s="36" t="s">
        <v>266</v>
      </c>
      <c r="BL31" s="54" t="s">
        <v>267</v>
      </c>
      <c r="BM31" s="208"/>
      <c r="BN31" s="39"/>
      <c r="BO31" s="19"/>
    </row>
    <row r="32" spans="1:68" ht="374.25" customHeight="1" x14ac:dyDescent="0.25">
      <c r="A32" s="439"/>
      <c r="B32" s="442"/>
      <c r="C32" s="302" t="s">
        <v>334</v>
      </c>
      <c r="D32" s="126" t="s">
        <v>85</v>
      </c>
      <c r="E32" s="110" t="s">
        <v>251</v>
      </c>
      <c r="F32" s="444"/>
      <c r="G32" s="446"/>
      <c r="H32" s="449"/>
      <c r="I32" s="451"/>
      <c r="J32" s="433"/>
      <c r="K32" s="436"/>
      <c r="L32" s="406"/>
      <c r="M32" s="406"/>
      <c r="N32" s="406"/>
      <c r="O32" s="421"/>
      <c r="P32" s="424"/>
      <c r="Q32" s="406"/>
      <c r="R32" s="406"/>
      <c r="S32" s="427"/>
      <c r="T32" s="430"/>
      <c r="U32" s="406"/>
      <c r="V32" s="406"/>
      <c r="W32" s="406"/>
      <c r="X32" s="415"/>
      <c r="Y32" s="418"/>
      <c r="Z32" s="421"/>
      <c r="AA32" s="424"/>
      <c r="AB32" s="406"/>
      <c r="AC32" s="406"/>
      <c r="AD32" s="406"/>
      <c r="AE32" s="349"/>
      <c r="AF32" s="411"/>
      <c r="AG32" s="347"/>
      <c r="AH32" s="399"/>
      <c r="AI32" s="209" t="s">
        <v>268</v>
      </c>
      <c r="AJ32" s="197" t="s">
        <v>93</v>
      </c>
      <c r="AK32" s="7">
        <v>15</v>
      </c>
      <c r="AL32" s="7">
        <v>15</v>
      </c>
      <c r="AM32" s="7">
        <v>15</v>
      </c>
      <c r="AN32" s="7">
        <v>10</v>
      </c>
      <c r="AO32" s="7">
        <v>15</v>
      </c>
      <c r="AP32" s="7">
        <v>15</v>
      </c>
      <c r="AQ32" s="7">
        <v>5</v>
      </c>
      <c r="AR32" s="32">
        <f t="shared" si="0"/>
        <v>90</v>
      </c>
      <c r="AS32" s="210" t="s">
        <v>94</v>
      </c>
      <c r="AT32" s="210" t="s">
        <v>94</v>
      </c>
      <c r="AU32" s="174">
        <f>+AR32</f>
        <v>90</v>
      </c>
      <c r="AV32" s="402"/>
      <c r="AW32" s="402"/>
      <c r="AX32" s="388"/>
      <c r="AY32" s="388"/>
      <c r="AZ32" s="388"/>
      <c r="BA32" s="388"/>
      <c r="BB32" s="388"/>
      <c r="BC32" s="388"/>
      <c r="BD32" s="391"/>
      <c r="BE32" s="394"/>
      <c r="BF32" s="397"/>
      <c r="BG32" s="199">
        <v>45108</v>
      </c>
      <c r="BH32" s="147">
        <v>45280</v>
      </c>
      <c r="BI32" s="30" t="s">
        <v>269</v>
      </c>
      <c r="BJ32" s="37" t="s">
        <v>270</v>
      </c>
      <c r="BK32" s="37" t="s">
        <v>271</v>
      </c>
      <c r="BL32" s="40" t="s">
        <v>272</v>
      </c>
      <c r="BM32" s="211"/>
      <c r="BN32" s="39"/>
      <c r="BO32" s="19"/>
    </row>
    <row r="33" spans="1:67" ht="369.75" customHeight="1" x14ac:dyDescent="0.25">
      <c r="A33" s="440"/>
      <c r="B33" s="443"/>
      <c r="C33" s="306" t="s">
        <v>333</v>
      </c>
      <c r="D33" s="305" t="s">
        <v>85</v>
      </c>
      <c r="E33" s="27" t="s">
        <v>273</v>
      </c>
      <c r="F33" s="445"/>
      <c r="G33" s="447"/>
      <c r="H33" s="450"/>
      <c r="I33" s="452"/>
      <c r="J33" s="434"/>
      <c r="K33" s="437"/>
      <c r="L33" s="407"/>
      <c r="M33" s="407"/>
      <c r="N33" s="407"/>
      <c r="O33" s="422"/>
      <c r="P33" s="425"/>
      <c r="Q33" s="407"/>
      <c r="R33" s="407"/>
      <c r="S33" s="428"/>
      <c r="T33" s="431"/>
      <c r="U33" s="407"/>
      <c r="V33" s="407"/>
      <c r="W33" s="407"/>
      <c r="X33" s="416"/>
      <c r="Y33" s="419"/>
      <c r="Z33" s="422"/>
      <c r="AA33" s="425"/>
      <c r="AB33" s="407"/>
      <c r="AC33" s="407"/>
      <c r="AD33" s="407"/>
      <c r="AE33" s="409"/>
      <c r="AF33" s="412"/>
      <c r="AG33" s="348"/>
      <c r="AH33" s="400"/>
      <c r="AI33" s="209" t="s">
        <v>268</v>
      </c>
      <c r="AJ33" s="197" t="s">
        <v>93</v>
      </c>
      <c r="AK33" s="7">
        <v>15</v>
      </c>
      <c r="AL33" s="7">
        <v>15</v>
      </c>
      <c r="AM33" s="7">
        <v>15</v>
      </c>
      <c r="AN33" s="7">
        <v>10</v>
      </c>
      <c r="AO33" s="7">
        <v>15</v>
      </c>
      <c r="AP33" s="7">
        <v>15</v>
      </c>
      <c r="AQ33" s="72">
        <v>5</v>
      </c>
      <c r="AR33" s="32">
        <v>90</v>
      </c>
      <c r="AS33" s="32" t="s">
        <v>94</v>
      </c>
      <c r="AT33" s="205" t="s">
        <v>94</v>
      </c>
      <c r="AU33" s="32">
        <v>90</v>
      </c>
      <c r="AV33" s="403"/>
      <c r="AW33" s="403"/>
      <c r="AX33" s="389"/>
      <c r="AY33" s="389"/>
      <c r="AZ33" s="389"/>
      <c r="BA33" s="389"/>
      <c r="BB33" s="389"/>
      <c r="BC33" s="389"/>
      <c r="BD33" s="392"/>
      <c r="BE33" s="395"/>
      <c r="BF33" s="397"/>
      <c r="BG33" s="212">
        <v>45108</v>
      </c>
      <c r="BH33" s="207">
        <v>45280</v>
      </c>
      <c r="BI33" s="8" t="s">
        <v>269</v>
      </c>
      <c r="BJ33" s="36" t="s">
        <v>270</v>
      </c>
      <c r="BK33" s="36" t="s">
        <v>271</v>
      </c>
      <c r="BL33" s="44" t="s">
        <v>272</v>
      </c>
      <c r="BM33" s="213"/>
      <c r="BN33" s="18"/>
      <c r="BO33" s="45"/>
    </row>
    <row r="34" spans="1:67" ht="329.25" customHeight="1" x14ac:dyDescent="0.25">
      <c r="A34" s="299" t="s">
        <v>274</v>
      </c>
      <c r="B34" s="377" t="s">
        <v>275</v>
      </c>
      <c r="C34" s="214" t="s">
        <v>276</v>
      </c>
      <c r="D34" s="59" t="s">
        <v>85</v>
      </c>
      <c r="E34" s="20" t="s">
        <v>86</v>
      </c>
      <c r="F34" s="82" t="s">
        <v>277</v>
      </c>
      <c r="G34" s="215" t="s">
        <v>278</v>
      </c>
      <c r="H34" s="62" t="s">
        <v>89</v>
      </c>
      <c r="I34" s="71" t="s">
        <v>276</v>
      </c>
      <c r="J34" s="72" t="s">
        <v>121</v>
      </c>
      <c r="K34" s="75">
        <v>2</v>
      </c>
      <c r="L34" s="72">
        <v>1</v>
      </c>
      <c r="M34" s="72">
        <v>1</v>
      </c>
      <c r="N34" s="72">
        <v>1</v>
      </c>
      <c r="O34" s="75">
        <v>1</v>
      </c>
      <c r="P34" s="72">
        <v>1</v>
      </c>
      <c r="Q34" s="73">
        <v>1</v>
      </c>
      <c r="R34" s="72">
        <v>1</v>
      </c>
      <c r="S34" s="62">
        <v>0</v>
      </c>
      <c r="T34" s="72">
        <v>0</v>
      </c>
      <c r="U34" s="62">
        <v>1</v>
      </c>
      <c r="V34" s="72">
        <v>1</v>
      </c>
      <c r="W34" s="72">
        <v>1</v>
      </c>
      <c r="X34" s="62">
        <v>1</v>
      </c>
      <c r="Y34" s="72">
        <v>1</v>
      </c>
      <c r="Z34" s="75">
        <v>0</v>
      </c>
      <c r="AA34" s="76">
        <v>0</v>
      </c>
      <c r="AB34" s="72">
        <v>0</v>
      </c>
      <c r="AC34" s="72">
        <v>0</v>
      </c>
      <c r="AD34" s="72">
        <v>0</v>
      </c>
      <c r="AE34" s="72">
        <f>SUM(L34:AD34)</f>
        <v>12</v>
      </c>
      <c r="AF34" s="72" t="s">
        <v>97</v>
      </c>
      <c r="AG34" s="217">
        <v>5</v>
      </c>
      <c r="AH34" s="218" t="str">
        <f>IF(K34+AG34=0," ",IF(OR(AND(K34=1,AG34=1),AND(K34=1,AG34=2),AND(K34=2,AG34=2),AND(K34=2,AG34=1),AND(K34=3,AG34=1)),"Bajo",IF(OR(AND(K34=1,AG34=3),AND(K34=2,AG34=3),AND(K34=3,AG34=2),AND(K34=4,AG34=1)),"Moderado",IF(OR(AND(K34=1,AG34=4),AND(K34=2,AG34=4),AND(K34=3,AG34=3),AND(K34=4,AG34=2),AND(K34=4,AG34=3),AND(K34=5,AG34=1),AND(K34=5,AG34=2)),"Alto",IF(OR(AND(K34=2,AG34=5),AND(K34=3,AG34=5),AND(K34=3,AG34=4),AND(K34=4,AG34=4),AND(K34=4,AG34=5),AND(K34=5,AG34=3),AND(K34=5,AG34=4),AND(K34=1,AG34=5),AND(K34=5,AG34=5)),"Extremo","")))))</f>
        <v>Extremo</v>
      </c>
      <c r="AI34" s="8" t="s">
        <v>279</v>
      </c>
      <c r="AJ34" s="68" t="s">
        <v>93</v>
      </c>
      <c r="AK34" s="7">
        <v>15</v>
      </c>
      <c r="AL34" s="69">
        <v>15</v>
      </c>
      <c r="AM34" s="7">
        <v>15</v>
      </c>
      <c r="AN34" s="68">
        <v>15</v>
      </c>
      <c r="AO34" s="7">
        <v>15</v>
      </c>
      <c r="AP34" s="68">
        <v>15</v>
      </c>
      <c r="AQ34" s="10">
        <v>10</v>
      </c>
      <c r="AR34" s="10">
        <f>SUM(AK34:AQ34)</f>
        <v>100</v>
      </c>
      <c r="AS34" s="62" t="s">
        <v>111</v>
      </c>
      <c r="AT34" s="10" t="s">
        <v>111</v>
      </c>
      <c r="AU34" s="189">
        <f t="shared" ref="AU34:AU41" si="7">AR34</f>
        <v>100</v>
      </c>
      <c r="AV34" s="10">
        <f>+AU34</f>
        <v>100</v>
      </c>
      <c r="AW34" s="10" t="s">
        <v>111</v>
      </c>
      <c r="AX34" s="59" t="s">
        <v>148</v>
      </c>
      <c r="AY34" s="10" t="s">
        <v>96</v>
      </c>
      <c r="AZ34" s="59" t="s">
        <v>149</v>
      </c>
      <c r="BA34" s="58">
        <v>1</v>
      </c>
      <c r="BB34" s="10" t="s">
        <v>97</v>
      </c>
      <c r="BC34" s="165">
        <v>5</v>
      </c>
      <c r="BD34" s="182" t="str">
        <f>IF(BA34+BC34=0," ",IF(OR(AND(BA34=1,BC34=1),AND(BA34=1,BC34=2),AND(BA34=2,BC34=2),AND(BA34=2,BC34=1),AND(BA34=3,BC34=1)),"Bajo",IF(OR(AND(BA34=1,BC34=3),AND(BA34=2,BC34=3),AND(BA34=3,BC34=2),AND(BA34=4,BC34=1)),"Moderado",IF(OR(AND(BA34=1,BC34=4),AND(BA34=2,BC34=4),AND(BA34=3,BC34=3),AND(BA34=4,BC34=2),AND(BA34=4,BC34=3),AND(BA34=5,BC34=1),AND(BA34=5,BC34=2)),"Alto",IF(OR(AND(BA34=2,BC34=5),AND(BA34=1,BC34=5),AND(BA34=3,BC34=5),AND(BA34=3,BC34=4),AND(BA34=4,BC34=4),AND(BA34=4,BC34=5),AND(BA34=5,BC34=3),AND(BA34=5,BC34=4),AND(BA34=5,BC34=5)),"Extremo","")))))</f>
        <v>Extremo</v>
      </c>
      <c r="BE34" s="219" t="s">
        <v>280</v>
      </c>
      <c r="BF34" s="63" t="s">
        <v>99</v>
      </c>
      <c r="BG34" s="220">
        <v>44957</v>
      </c>
      <c r="BH34" s="64">
        <v>45275</v>
      </c>
      <c r="BI34" s="219" t="s">
        <v>281</v>
      </c>
      <c r="BJ34" s="63" t="s">
        <v>282</v>
      </c>
      <c r="BK34" s="221" t="s">
        <v>281</v>
      </c>
      <c r="BL34" s="63" t="s">
        <v>283</v>
      </c>
      <c r="BM34" s="58"/>
      <c r="BN34" s="222"/>
      <c r="BO34" s="59"/>
    </row>
    <row r="35" spans="1:67" ht="169.5" customHeight="1" x14ac:dyDescent="0.25">
      <c r="A35" s="223" t="s">
        <v>274</v>
      </c>
      <c r="B35" s="377"/>
      <c r="C35" s="180" t="s">
        <v>281</v>
      </c>
      <c r="D35" s="68" t="s">
        <v>85</v>
      </c>
      <c r="E35" s="7" t="s">
        <v>86</v>
      </c>
      <c r="F35" s="224" t="s">
        <v>284</v>
      </c>
      <c r="G35" s="215" t="s">
        <v>285</v>
      </c>
      <c r="H35" s="7" t="s">
        <v>89</v>
      </c>
      <c r="I35" s="186" t="s">
        <v>281</v>
      </c>
      <c r="J35" s="7">
        <v>1</v>
      </c>
      <c r="K35" s="68">
        <v>1</v>
      </c>
      <c r="L35" s="7">
        <v>1</v>
      </c>
      <c r="M35" s="7">
        <v>1</v>
      </c>
      <c r="N35" s="68">
        <v>1</v>
      </c>
      <c r="O35" s="7">
        <v>1</v>
      </c>
      <c r="P35" s="7">
        <v>0</v>
      </c>
      <c r="Q35" s="69">
        <v>1</v>
      </c>
      <c r="R35" s="7">
        <v>1</v>
      </c>
      <c r="S35" s="69">
        <v>0</v>
      </c>
      <c r="T35" s="7">
        <v>0</v>
      </c>
      <c r="U35" s="7">
        <v>1</v>
      </c>
      <c r="V35" s="7">
        <v>1</v>
      </c>
      <c r="W35" s="68">
        <v>1</v>
      </c>
      <c r="X35" s="7">
        <v>1</v>
      </c>
      <c r="Y35" s="216">
        <v>1</v>
      </c>
      <c r="Z35" s="7">
        <v>0</v>
      </c>
      <c r="AA35" s="69">
        <v>0</v>
      </c>
      <c r="AB35" s="7">
        <v>0</v>
      </c>
      <c r="AC35" s="7">
        <v>0</v>
      </c>
      <c r="AD35" s="7">
        <v>0</v>
      </c>
      <c r="AE35" s="7">
        <f>SUM(L35:AD35)</f>
        <v>11</v>
      </c>
      <c r="AF35" s="68" t="s">
        <v>97</v>
      </c>
      <c r="AG35" s="225">
        <v>5</v>
      </c>
      <c r="AH35" s="226" t="str">
        <f>IF(K35+AG35=0," ",IF(OR(AND(K35=1,AG35=1),AND(K35=1,AG35=2),AND(K35=2,AG35=2),AND(K35=2,AG35=1),AND(K35=3,AG35=1)),"Bajo",IF(OR(AND(K35=1,AG35=3),AND(K35=2,AG35=3),AND(K35=3,AG35=2),AND(K35=4,AG35=1)),"Moderado",IF(OR(AND(K35=1,AG35=4),AND(K35=2,AG35=4),AND(K35=3,AG35=3),AND(K35=4,AG35=2),AND(K35=4,AG35=3),AND(K35=5,AG35=1),AND(K35=5,AG35=2)),"Alto",IF(OR(AND(K35=2,AG35=5),AND(K35=3,AG35=5),AND(K35=3,AG35=4),AND(K35=4,AG35=4),AND(K35=4,AG35=5),AND(K35=5,AG35=3),AND(K35=5,AG35=4),AND(K35=1,AG35=5),AND(K35=5,AG35=5)),"Extremo","")))))</f>
        <v>Extremo</v>
      </c>
      <c r="AI35" s="8" t="s">
        <v>286</v>
      </c>
      <c r="AJ35" s="68" t="s">
        <v>93</v>
      </c>
      <c r="AK35" s="7">
        <v>15</v>
      </c>
      <c r="AL35" s="69">
        <v>15</v>
      </c>
      <c r="AM35" s="7">
        <v>15</v>
      </c>
      <c r="AN35" s="68">
        <v>10</v>
      </c>
      <c r="AO35" s="7">
        <v>0</v>
      </c>
      <c r="AP35" s="68">
        <v>15</v>
      </c>
      <c r="AQ35" s="7">
        <v>10</v>
      </c>
      <c r="AR35" s="7">
        <f>SUM(AK35:AQ35)</f>
        <v>80</v>
      </c>
      <c r="AS35" s="69" t="s">
        <v>124</v>
      </c>
      <c r="AT35" s="7" t="s">
        <v>124</v>
      </c>
      <c r="AU35" s="146">
        <f t="shared" si="7"/>
        <v>80</v>
      </c>
      <c r="AV35" s="7">
        <f>+AU35</f>
        <v>80</v>
      </c>
      <c r="AW35" s="7" t="s">
        <v>94</v>
      </c>
      <c r="AX35" s="68" t="s">
        <v>148</v>
      </c>
      <c r="AY35" s="7" t="s">
        <v>96</v>
      </c>
      <c r="AZ35" s="68" t="s">
        <v>149</v>
      </c>
      <c r="BA35" s="216">
        <v>1</v>
      </c>
      <c r="BB35" s="7" t="s">
        <v>97</v>
      </c>
      <c r="BC35" s="225">
        <v>5</v>
      </c>
      <c r="BD35" s="226" t="str">
        <f>IF(BA35+BC35=0," ",IF(OR(AND(BA35=1,BC35=1),AND(BA35=1,BC35=2),AND(BA35=2,BC35=2),AND(BA35=2,BC35=1),AND(BA35=3,BC35=1)),"Bajo",IF(OR(AND(BA35=1,BC35=3),AND(BA35=2,BC35=3),AND(BA35=3,BC35=2),AND(BA35=4,BC35=1)),"Moderado",IF(OR(AND(BA35=1,BC35=4),AND(BA35=2,BC35=4),AND(BA35=3,BC35=3),AND(BA35=4,BC35=2),AND(BA35=4,BC35=3),AND(BA35=5,BC35=1),AND(BA35=5,BC35=2)),"Alto",IF(OR(AND(BA35=2,BC35=5),AND(BA35=1,BC35=5),AND(BA35=3,BC35=5),AND(BA35=3,BC35=4),AND(BA35=4,BC35=4),AND(BA35=4,BC35=5),AND(BA35=5,BC35=3),AND(BA35=5,BC35=4),AND(BA35=5,BC35=5)),"Extremo","")))))</f>
        <v>Extremo</v>
      </c>
      <c r="BE35" s="47" t="s">
        <v>287</v>
      </c>
      <c r="BF35" s="36" t="s">
        <v>99</v>
      </c>
      <c r="BG35" s="227">
        <v>44957</v>
      </c>
      <c r="BH35" s="79">
        <v>45275</v>
      </c>
      <c r="BI35" s="8" t="s">
        <v>288</v>
      </c>
      <c r="BJ35" s="36" t="s">
        <v>289</v>
      </c>
      <c r="BK35" s="228" t="s">
        <v>290</v>
      </c>
      <c r="BL35" s="7" t="s">
        <v>291</v>
      </c>
      <c r="BM35" s="7"/>
      <c r="BN35" s="76"/>
      <c r="BO35" s="7"/>
    </row>
    <row r="36" spans="1:67" ht="227.25" customHeight="1" x14ac:dyDescent="0.25">
      <c r="A36" s="379" t="s">
        <v>274</v>
      </c>
      <c r="B36" s="377"/>
      <c r="C36" s="381" t="s">
        <v>292</v>
      </c>
      <c r="D36" s="10" t="s">
        <v>85</v>
      </c>
      <c r="E36" s="59" t="s">
        <v>86</v>
      </c>
      <c r="F36" s="383" t="s">
        <v>293</v>
      </c>
      <c r="G36" s="385" t="s">
        <v>294</v>
      </c>
      <c r="H36" s="326" t="s">
        <v>89</v>
      </c>
      <c r="I36" s="375" t="s">
        <v>292</v>
      </c>
      <c r="J36" s="326" t="s">
        <v>149</v>
      </c>
      <c r="K36" s="346">
        <v>1</v>
      </c>
      <c r="L36" s="326">
        <v>1</v>
      </c>
      <c r="M36" s="326">
        <v>1</v>
      </c>
      <c r="N36" s="346">
        <v>1</v>
      </c>
      <c r="O36" s="326">
        <v>1</v>
      </c>
      <c r="P36" s="326">
        <v>1</v>
      </c>
      <c r="Q36" s="323">
        <v>1</v>
      </c>
      <c r="R36" s="326">
        <v>1</v>
      </c>
      <c r="S36" s="323">
        <v>1</v>
      </c>
      <c r="T36" s="326">
        <v>1</v>
      </c>
      <c r="U36" s="326">
        <v>1</v>
      </c>
      <c r="V36" s="326">
        <v>1</v>
      </c>
      <c r="W36" s="346">
        <v>1</v>
      </c>
      <c r="X36" s="326">
        <v>1</v>
      </c>
      <c r="Y36" s="374">
        <v>1</v>
      </c>
      <c r="Z36" s="326">
        <v>1</v>
      </c>
      <c r="AA36" s="323">
        <v>0</v>
      </c>
      <c r="AB36" s="326">
        <v>0</v>
      </c>
      <c r="AC36" s="326">
        <v>0</v>
      </c>
      <c r="AD36" s="326">
        <v>0</v>
      </c>
      <c r="AE36" s="326">
        <f>SUM(L36:AD37)</f>
        <v>15</v>
      </c>
      <c r="AF36" s="346" t="s">
        <v>97</v>
      </c>
      <c r="AG36" s="372">
        <v>5</v>
      </c>
      <c r="AH36" s="373" t="s">
        <v>175</v>
      </c>
      <c r="AI36" s="87" t="s">
        <v>295</v>
      </c>
      <c r="AJ36" s="75" t="s">
        <v>93</v>
      </c>
      <c r="AK36" s="20">
        <v>15</v>
      </c>
      <c r="AL36" s="62">
        <v>15</v>
      </c>
      <c r="AM36" s="20">
        <v>15</v>
      </c>
      <c r="AN36" s="74">
        <v>15</v>
      </c>
      <c r="AO36" s="20">
        <v>0</v>
      </c>
      <c r="AP36" s="7">
        <v>15</v>
      </c>
      <c r="AQ36" s="10">
        <v>10</v>
      </c>
      <c r="AR36" s="10">
        <f>SUM(AK36:AQ36)</f>
        <v>85</v>
      </c>
      <c r="AS36" s="60" t="s">
        <v>124</v>
      </c>
      <c r="AT36" s="10" t="s">
        <v>124</v>
      </c>
      <c r="AU36" s="181">
        <f t="shared" si="7"/>
        <v>85</v>
      </c>
      <c r="AV36" s="326">
        <f>AVERAGE(AU36:AU37)</f>
        <v>85</v>
      </c>
      <c r="AW36" s="326" t="s">
        <v>94</v>
      </c>
      <c r="AX36" s="347" t="s">
        <v>148</v>
      </c>
      <c r="AY36" s="326" t="s">
        <v>96</v>
      </c>
      <c r="AZ36" s="346" t="s">
        <v>149</v>
      </c>
      <c r="BA36" s="351">
        <v>1</v>
      </c>
      <c r="BB36" s="326" t="s">
        <v>97</v>
      </c>
      <c r="BC36" s="370">
        <v>5</v>
      </c>
      <c r="BD36" s="371" t="str">
        <f>IF(BA36+BC36=0," ",IF(OR(AND(BA36=1,BC36=1),AND(BA36=1,BC36=2),AND(BA36=2,BC36=2),AND(BA36=2,BC36=1),AND(BA36=3,BC36=1)),"Bajo",IF(OR(AND(BA36=1,BC36=3),AND(BA36=2,BC36=3),AND(BA36=3,BC36=2),AND(BA36=4,BC36=1)),"Moderado",IF(OR(AND(BA36=1,BC36=4),AND(BA36=2,BC36=4),AND(BA36=3,BC36=3),AND(BA36=4,BC36=2),AND(BA36=4,BC36=3),AND(BA36=5,BC36=1),AND(BA36=5,BC36=2)),"Alto",IF(OR(AND(BA36=2,BC36=5),AND(BA36=1,BC36=5),AND(BA36=3,BC36=5),AND(BA36=3,BC36=4),AND(BA36=4,BC36=4),AND(BA36=4,BC36=5),AND(BA36=5,BC36=3),AND(BA36=5,BC36=4),AND(BA36=5,BC36=5)),"Extremo","")))))</f>
        <v>Extremo</v>
      </c>
      <c r="BE36" s="332" t="s">
        <v>287</v>
      </c>
      <c r="BF36" s="335" t="s">
        <v>99</v>
      </c>
      <c r="BG36" s="231">
        <v>44957</v>
      </c>
      <c r="BH36" s="183">
        <v>45275</v>
      </c>
      <c r="BI36" s="30" t="s">
        <v>296</v>
      </c>
      <c r="BJ36" s="37" t="s">
        <v>297</v>
      </c>
      <c r="BK36" s="221" t="s">
        <v>298</v>
      </c>
      <c r="BL36" s="37" t="s">
        <v>299</v>
      </c>
      <c r="BM36" s="20"/>
      <c r="BN36" s="62"/>
      <c r="BO36" s="20"/>
    </row>
    <row r="37" spans="1:67" ht="272.25" customHeight="1" x14ac:dyDescent="0.25">
      <c r="A37" s="380"/>
      <c r="B37" s="377"/>
      <c r="C37" s="382"/>
      <c r="D37" s="7" t="s">
        <v>85</v>
      </c>
      <c r="E37" s="68" t="s">
        <v>86</v>
      </c>
      <c r="F37" s="384"/>
      <c r="G37" s="386"/>
      <c r="H37" s="328"/>
      <c r="I37" s="376"/>
      <c r="J37" s="328"/>
      <c r="K37" s="347"/>
      <c r="L37" s="328"/>
      <c r="M37" s="328"/>
      <c r="N37" s="347"/>
      <c r="O37" s="328"/>
      <c r="P37" s="328"/>
      <c r="Q37" s="324"/>
      <c r="R37" s="328"/>
      <c r="S37" s="324"/>
      <c r="T37" s="328"/>
      <c r="U37" s="328"/>
      <c r="V37" s="328"/>
      <c r="W37" s="347"/>
      <c r="X37" s="328"/>
      <c r="Y37" s="351"/>
      <c r="Z37" s="328"/>
      <c r="AA37" s="324"/>
      <c r="AB37" s="328"/>
      <c r="AC37" s="328"/>
      <c r="AD37" s="328"/>
      <c r="AE37" s="328"/>
      <c r="AF37" s="347"/>
      <c r="AG37" s="370"/>
      <c r="AH37" s="371"/>
      <c r="AI37" s="8" t="s">
        <v>300</v>
      </c>
      <c r="AJ37" s="69" t="s">
        <v>93</v>
      </c>
      <c r="AK37" s="7">
        <v>15</v>
      </c>
      <c r="AL37" s="216">
        <v>15</v>
      </c>
      <c r="AM37" s="7">
        <v>15</v>
      </c>
      <c r="AN37" s="68">
        <v>15</v>
      </c>
      <c r="AO37" s="7">
        <v>0</v>
      </c>
      <c r="AP37" s="68">
        <v>15</v>
      </c>
      <c r="AQ37" s="7">
        <v>10</v>
      </c>
      <c r="AR37" s="7">
        <f>SUM(AK37:AQ37)</f>
        <v>85</v>
      </c>
      <c r="AS37" s="69" t="s">
        <v>124</v>
      </c>
      <c r="AT37" s="7" t="s">
        <v>124</v>
      </c>
      <c r="AU37" s="146">
        <f t="shared" si="7"/>
        <v>85</v>
      </c>
      <c r="AV37" s="328"/>
      <c r="AW37" s="328"/>
      <c r="AX37" s="347"/>
      <c r="AY37" s="328"/>
      <c r="AZ37" s="348"/>
      <c r="BA37" s="351"/>
      <c r="BB37" s="328"/>
      <c r="BC37" s="370"/>
      <c r="BD37" s="371"/>
      <c r="BE37" s="334"/>
      <c r="BF37" s="337"/>
      <c r="BG37" s="227">
        <v>44957</v>
      </c>
      <c r="BH37" s="79">
        <v>45275</v>
      </c>
      <c r="BI37" s="8" t="s">
        <v>301</v>
      </c>
      <c r="BJ37" s="36" t="s">
        <v>297</v>
      </c>
      <c r="BK37" s="228" t="s">
        <v>302</v>
      </c>
      <c r="BL37" s="7" t="s">
        <v>303</v>
      </c>
      <c r="BM37" s="7"/>
      <c r="BN37" s="69"/>
      <c r="BO37" s="7"/>
    </row>
    <row r="38" spans="1:67" ht="267" customHeight="1" x14ac:dyDescent="0.25">
      <c r="A38" s="232" t="s">
        <v>274</v>
      </c>
      <c r="B38" s="378"/>
      <c r="C38" s="233" t="s">
        <v>304</v>
      </c>
      <c r="D38" s="7" t="s">
        <v>85</v>
      </c>
      <c r="E38" s="7" t="s">
        <v>86</v>
      </c>
      <c r="F38" s="224" t="s">
        <v>305</v>
      </c>
      <c r="G38" s="215" t="s">
        <v>306</v>
      </c>
      <c r="H38" s="7" t="s">
        <v>89</v>
      </c>
      <c r="I38" s="186" t="s">
        <v>307</v>
      </c>
      <c r="J38" s="216" t="s">
        <v>121</v>
      </c>
      <c r="K38" s="7">
        <v>2</v>
      </c>
      <c r="L38" s="7">
        <v>1</v>
      </c>
      <c r="M38" s="7">
        <v>1</v>
      </c>
      <c r="N38" s="68">
        <v>1</v>
      </c>
      <c r="O38" s="7">
        <v>1</v>
      </c>
      <c r="P38" s="7">
        <v>1</v>
      </c>
      <c r="Q38" s="69">
        <v>1</v>
      </c>
      <c r="R38" s="7">
        <v>1</v>
      </c>
      <c r="S38" s="69">
        <v>1</v>
      </c>
      <c r="T38" s="7">
        <v>0</v>
      </c>
      <c r="U38" s="7">
        <v>1</v>
      </c>
      <c r="V38" s="7">
        <v>1</v>
      </c>
      <c r="W38" s="68">
        <v>1</v>
      </c>
      <c r="X38" s="7">
        <v>1</v>
      </c>
      <c r="Y38" s="216">
        <v>1</v>
      </c>
      <c r="Z38" s="7">
        <v>1</v>
      </c>
      <c r="AA38" s="69">
        <v>0</v>
      </c>
      <c r="AB38" s="7">
        <v>1</v>
      </c>
      <c r="AC38" s="7">
        <v>1</v>
      </c>
      <c r="AD38" s="7">
        <v>0</v>
      </c>
      <c r="AE38" s="7">
        <f>SUM(L38:AD38)</f>
        <v>16</v>
      </c>
      <c r="AF38" s="68" t="s">
        <v>97</v>
      </c>
      <c r="AG38" s="225">
        <v>5</v>
      </c>
      <c r="AH38" s="234" t="s">
        <v>175</v>
      </c>
      <c r="AI38" s="70" t="s">
        <v>308</v>
      </c>
      <c r="AJ38" s="73" t="s">
        <v>93</v>
      </c>
      <c r="AK38" s="7">
        <v>15</v>
      </c>
      <c r="AL38" s="68">
        <v>15</v>
      </c>
      <c r="AM38" s="7">
        <v>15</v>
      </c>
      <c r="AN38" s="68">
        <v>15</v>
      </c>
      <c r="AO38" s="7">
        <v>0</v>
      </c>
      <c r="AP38" s="59">
        <v>15</v>
      </c>
      <c r="AQ38" s="7">
        <v>10</v>
      </c>
      <c r="AR38" s="7">
        <f>SUM(AK38:AQ38)</f>
        <v>85</v>
      </c>
      <c r="AS38" s="68" t="s">
        <v>124</v>
      </c>
      <c r="AT38" s="72" t="s">
        <v>124</v>
      </c>
      <c r="AU38" s="189">
        <f t="shared" si="7"/>
        <v>85</v>
      </c>
      <c r="AV38" s="7">
        <f>+AU38</f>
        <v>85</v>
      </c>
      <c r="AW38" s="73" t="s">
        <v>94</v>
      </c>
      <c r="AX38" s="7" t="s">
        <v>148</v>
      </c>
      <c r="AY38" s="7" t="s">
        <v>96</v>
      </c>
      <c r="AZ38" s="68" t="s">
        <v>149</v>
      </c>
      <c r="BA38" s="216">
        <v>1</v>
      </c>
      <c r="BB38" s="7" t="s">
        <v>97</v>
      </c>
      <c r="BC38" s="229">
        <v>5</v>
      </c>
      <c r="BD38" s="230" t="str">
        <f>IF(BA38+BC38=0," ",IF(OR(AND(BA38=1,BC38=1),AND(BA38=1,BC38=2),AND(BA38=2,BC38=2),AND(BA38=2,BC38=1),AND(BA38=3,BC38=1)),"Bajo",IF(OR(AND(BA38=1,BC38=3),AND(BA38=2,BC38=3),AND(BA38=3,BC38=2),AND(BA38=4,BC38=1)),"Moderado",IF(OR(AND(BA38=1,BC38=4),AND(BA38=2,BC38=4),AND(BA38=3,BC38=3),AND(BA38=4,BC38=2),AND(BA38=4,BC38=3),AND(BA38=5,BC38=1),AND(BA38=5,BC38=2)),"Alto",IF(OR(AND(BA38=2,BC38=5),AND(BA38=1,BC38=5),AND(BA38=3,BC38=5),AND(BA38=3,BC38=4),AND(BA38=4,BC38=4),AND(BA38=4,BC38=5),AND(BA38=5,BC38=3),AND(BA38=5,BC38=4),AND(BA38=5,BC38=5)),"Extremo","")))))</f>
        <v>Extremo</v>
      </c>
      <c r="BE38" s="47" t="s">
        <v>287</v>
      </c>
      <c r="BF38" s="36" t="s">
        <v>99</v>
      </c>
      <c r="BG38" s="227">
        <v>44957</v>
      </c>
      <c r="BH38" s="79">
        <v>45275</v>
      </c>
      <c r="BI38" s="8" t="s">
        <v>309</v>
      </c>
      <c r="BJ38" s="36" t="s">
        <v>310</v>
      </c>
      <c r="BK38" s="235" t="s">
        <v>311</v>
      </c>
      <c r="BL38" s="36" t="s">
        <v>312</v>
      </c>
      <c r="BM38" s="7"/>
      <c r="BN38" s="60"/>
      <c r="BO38" s="7"/>
    </row>
    <row r="39" spans="1:67" ht="230.25" customHeight="1" x14ac:dyDescent="0.25">
      <c r="A39" s="353" t="s">
        <v>313</v>
      </c>
      <c r="B39" s="356" t="s">
        <v>314</v>
      </c>
      <c r="C39" s="359" t="s">
        <v>352</v>
      </c>
      <c r="D39" s="361" t="s">
        <v>85</v>
      </c>
      <c r="E39" s="361" t="s">
        <v>86</v>
      </c>
      <c r="F39" s="363" t="s">
        <v>315</v>
      </c>
      <c r="G39" s="365" t="s">
        <v>316</v>
      </c>
      <c r="H39" s="324" t="s">
        <v>89</v>
      </c>
      <c r="I39" s="368" t="s">
        <v>317</v>
      </c>
      <c r="J39" s="351" t="s">
        <v>149</v>
      </c>
      <c r="K39" s="351">
        <v>1</v>
      </c>
      <c r="L39" s="351">
        <v>1</v>
      </c>
      <c r="M39" s="327">
        <v>0</v>
      </c>
      <c r="N39" s="327">
        <v>0</v>
      </c>
      <c r="O39" s="324">
        <v>0</v>
      </c>
      <c r="P39" s="327">
        <v>0</v>
      </c>
      <c r="Q39" s="347">
        <v>0</v>
      </c>
      <c r="R39" s="347">
        <v>0</v>
      </c>
      <c r="S39" s="327">
        <v>0</v>
      </c>
      <c r="T39" s="324">
        <v>0</v>
      </c>
      <c r="U39" s="351">
        <v>1</v>
      </c>
      <c r="V39" s="351">
        <v>1</v>
      </c>
      <c r="W39" s="351">
        <v>1</v>
      </c>
      <c r="X39" s="327">
        <v>0</v>
      </c>
      <c r="Y39" s="324">
        <v>0</v>
      </c>
      <c r="Z39" s="327">
        <v>0</v>
      </c>
      <c r="AA39" s="347">
        <v>0</v>
      </c>
      <c r="AB39" s="327">
        <v>0</v>
      </c>
      <c r="AC39" s="327">
        <v>0</v>
      </c>
      <c r="AD39" s="324">
        <v>0</v>
      </c>
      <c r="AE39" s="349">
        <f>SUM(L39:AD39)</f>
        <v>4</v>
      </c>
      <c r="AF39" s="327" t="s">
        <v>94</v>
      </c>
      <c r="AG39" s="327">
        <v>3</v>
      </c>
      <c r="AH39" s="338" t="str">
        <f>IF(K39+AG39=0," ",IF(OR(AND(K39=1,AG39=1),AND(K39=1,AG39=2),AND(K39=2,AG39=2),AND(K39=2,AG39=1),AND(K39=3,AG39=1)),"Bajo",IF(OR(AND(K39=1,AG39=3),AND(K39=2,AG39=3),AND(K39=3,AG39=2),AND(K39=4,AG39=1)),"Moderado",IF(OR(AND(K39=1,AG39=4),AND(K39=2,AG39=4),AND(K39=3,AG39=3),AND(K39=4,AG39=2),AND(K39=4,AG39=3),AND(K39=5,AG39=1),AND(K39=5,AG39=2)),"Alto",IF(OR(AND(K39=2,AG39=5),AND(K39=3,AG39=5),AND(K39=3,AG39=4),AND(K39=4,AG39=4),AND(K39=4,AG39=5),AND(K39=5,AG39=3),AND(K39=5,AG39=4),AND(K39=1,AG39=5),AND(K39=5,AG39=5)),"Extremo","")))))</f>
        <v>Moderado</v>
      </c>
      <c r="AI39" s="43" t="s">
        <v>318</v>
      </c>
      <c r="AJ39" s="237" t="s">
        <v>93</v>
      </c>
      <c r="AK39" s="237">
        <v>15</v>
      </c>
      <c r="AL39" s="236">
        <v>15</v>
      </c>
      <c r="AM39" s="49">
        <v>15</v>
      </c>
      <c r="AN39" s="238">
        <v>15</v>
      </c>
      <c r="AO39" s="49">
        <v>15</v>
      </c>
      <c r="AP39" s="49">
        <v>15</v>
      </c>
      <c r="AQ39" s="239">
        <v>10</v>
      </c>
      <c r="AR39" s="240">
        <f t="shared" ref="AR39:AR41" si="8">SUM(AK39:AQ39)</f>
        <v>100</v>
      </c>
      <c r="AS39" s="239" t="s">
        <v>111</v>
      </c>
      <c r="AT39" s="240" t="s">
        <v>111</v>
      </c>
      <c r="AU39" s="205">
        <f t="shared" si="7"/>
        <v>100</v>
      </c>
      <c r="AV39" s="340">
        <f>AVERAGE(AU39:AU41)</f>
        <v>86.666666666666671</v>
      </c>
      <c r="AW39" s="343" t="s">
        <v>94</v>
      </c>
      <c r="AX39" s="323" t="s">
        <v>148</v>
      </c>
      <c r="AY39" s="326" t="s">
        <v>96</v>
      </c>
      <c r="AZ39" s="346" t="s">
        <v>149</v>
      </c>
      <c r="BA39" s="323">
        <v>1</v>
      </c>
      <c r="BB39" s="326" t="s">
        <v>94</v>
      </c>
      <c r="BC39" s="326">
        <v>3</v>
      </c>
      <c r="BD39" s="329" t="str">
        <f>IF(BA39+BC39=0," ",IF(OR(AND(BA39=1,BC39=1),AND(BA39=1,BC39=2),AND(BA39=2,BC39=2),AND(BA39=2,BC39=1),AND(BA39=3,BC39=1)),"Bajo",IF(OR(AND(BA39=1,BC39=3),AND(BA39=2,BC39=3),AND(BA39=3,BC39=2),AND(BA39=4,BC39=1)),"Moderado",IF(OR(AND(BA39=1,BC39=4),AND(BA39=2,BC39=4),AND(BA39=3,BC39=3),AND(BA39=4,BC39=2),AND(BA39=4,BC39=3),AND(BA39=5,BC39=1),AND(BA39=5,BC39=2)),"Alto",IF(OR(AND(BA39=2,BC39=5),AND(BA39=1,BC39=5),AND(BA39=3,BC39=5),AND(BA39=3,BC39=4),AND(BA39=4,BC39=4),AND(BA39=4,BC39=5),AND(BA39=5,BC39=3),AND(BA39=5,BC39=4),AND(BA39=5,BC39=5)),"Extremo","")))))</f>
        <v>Moderado</v>
      </c>
      <c r="BE39" s="332" t="s">
        <v>319</v>
      </c>
      <c r="BF39" s="335" t="s">
        <v>99</v>
      </c>
      <c r="BG39" s="64">
        <v>45170</v>
      </c>
      <c r="BH39" s="220">
        <v>45473</v>
      </c>
      <c r="BI39" s="56" t="s">
        <v>320</v>
      </c>
      <c r="BJ39" s="241" t="s">
        <v>321</v>
      </c>
      <c r="BK39" s="242" t="s">
        <v>322</v>
      </c>
      <c r="BL39" s="243" t="s">
        <v>323</v>
      </c>
      <c r="BM39" s="7"/>
      <c r="BN39" s="68"/>
      <c r="BO39" s="68"/>
    </row>
    <row r="40" spans="1:67" ht="219.75" customHeight="1" x14ac:dyDescent="0.25">
      <c r="A40" s="354"/>
      <c r="B40" s="357"/>
      <c r="C40" s="359"/>
      <c r="D40" s="361"/>
      <c r="E40" s="361"/>
      <c r="F40" s="363"/>
      <c r="G40" s="366"/>
      <c r="H40" s="324"/>
      <c r="I40" s="368"/>
      <c r="J40" s="351"/>
      <c r="K40" s="351"/>
      <c r="L40" s="351"/>
      <c r="M40" s="327"/>
      <c r="N40" s="327"/>
      <c r="O40" s="324"/>
      <c r="P40" s="327"/>
      <c r="Q40" s="347"/>
      <c r="R40" s="347"/>
      <c r="S40" s="327"/>
      <c r="T40" s="324"/>
      <c r="U40" s="351"/>
      <c r="V40" s="351"/>
      <c r="W40" s="351"/>
      <c r="X40" s="327"/>
      <c r="Y40" s="324"/>
      <c r="Z40" s="327"/>
      <c r="AA40" s="347"/>
      <c r="AB40" s="327"/>
      <c r="AC40" s="327"/>
      <c r="AD40" s="324"/>
      <c r="AE40" s="349"/>
      <c r="AF40" s="327"/>
      <c r="AG40" s="327"/>
      <c r="AH40" s="338"/>
      <c r="AI40" s="47" t="s">
        <v>324</v>
      </c>
      <c r="AJ40" s="49" t="s">
        <v>93</v>
      </c>
      <c r="AK40" s="49">
        <v>15</v>
      </c>
      <c r="AL40" s="49">
        <v>15</v>
      </c>
      <c r="AM40" s="238">
        <v>0</v>
      </c>
      <c r="AN40" s="49">
        <v>15</v>
      </c>
      <c r="AO40" s="49">
        <v>15</v>
      </c>
      <c r="AP40" s="49">
        <v>0</v>
      </c>
      <c r="AQ40" s="49">
        <v>5</v>
      </c>
      <c r="AR40" s="49">
        <f t="shared" si="8"/>
        <v>65</v>
      </c>
      <c r="AS40" s="49" t="s">
        <v>124</v>
      </c>
      <c r="AT40" s="238" t="s">
        <v>124</v>
      </c>
      <c r="AU40" s="210">
        <f t="shared" si="7"/>
        <v>65</v>
      </c>
      <c r="AV40" s="341"/>
      <c r="AW40" s="344"/>
      <c r="AX40" s="324"/>
      <c r="AY40" s="327"/>
      <c r="AZ40" s="347"/>
      <c r="BA40" s="324"/>
      <c r="BB40" s="327"/>
      <c r="BC40" s="327"/>
      <c r="BD40" s="330"/>
      <c r="BE40" s="333"/>
      <c r="BF40" s="336"/>
      <c r="BG40" s="79">
        <v>45200</v>
      </c>
      <c r="BH40" s="227">
        <v>45275</v>
      </c>
      <c r="BI40" s="244" t="s">
        <v>325</v>
      </c>
      <c r="BJ40" s="245" t="s">
        <v>321</v>
      </c>
      <c r="BK40" s="238" t="s">
        <v>326</v>
      </c>
      <c r="BL40" s="238" t="s">
        <v>327</v>
      </c>
      <c r="BM40" s="72"/>
      <c r="BN40" s="75"/>
      <c r="BO40" s="75"/>
    </row>
    <row r="41" spans="1:67" ht="259.5" customHeight="1" x14ac:dyDescent="0.25">
      <c r="A41" s="355"/>
      <c r="B41" s="358"/>
      <c r="C41" s="360"/>
      <c r="D41" s="362"/>
      <c r="E41" s="362"/>
      <c r="F41" s="364"/>
      <c r="G41" s="367"/>
      <c r="H41" s="325"/>
      <c r="I41" s="369"/>
      <c r="J41" s="352"/>
      <c r="K41" s="352"/>
      <c r="L41" s="352"/>
      <c r="M41" s="328"/>
      <c r="N41" s="328"/>
      <c r="O41" s="325"/>
      <c r="P41" s="328"/>
      <c r="Q41" s="348"/>
      <c r="R41" s="348"/>
      <c r="S41" s="328"/>
      <c r="T41" s="325"/>
      <c r="U41" s="352"/>
      <c r="V41" s="352"/>
      <c r="W41" s="352"/>
      <c r="X41" s="328"/>
      <c r="Y41" s="325"/>
      <c r="Z41" s="328"/>
      <c r="AA41" s="348"/>
      <c r="AB41" s="328"/>
      <c r="AC41" s="328"/>
      <c r="AD41" s="325"/>
      <c r="AE41" s="350"/>
      <c r="AF41" s="328"/>
      <c r="AG41" s="328"/>
      <c r="AH41" s="339"/>
      <c r="AI41" s="47" t="s">
        <v>328</v>
      </c>
      <c r="AJ41" s="49" t="s">
        <v>93</v>
      </c>
      <c r="AK41" s="49">
        <v>15</v>
      </c>
      <c r="AL41" s="49">
        <v>15</v>
      </c>
      <c r="AM41" s="238">
        <v>15</v>
      </c>
      <c r="AN41" s="49">
        <v>10</v>
      </c>
      <c r="AO41" s="49">
        <v>15</v>
      </c>
      <c r="AP41" s="49">
        <v>15</v>
      </c>
      <c r="AQ41" s="49">
        <v>10</v>
      </c>
      <c r="AR41" s="49">
        <f t="shared" si="8"/>
        <v>95</v>
      </c>
      <c r="AS41" s="49" t="s">
        <v>94</v>
      </c>
      <c r="AT41" s="238" t="s">
        <v>94</v>
      </c>
      <c r="AU41" s="205">
        <f t="shared" si="7"/>
        <v>95</v>
      </c>
      <c r="AV41" s="342"/>
      <c r="AW41" s="345"/>
      <c r="AX41" s="325"/>
      <c r="AY41" s="328"/>
      <c r="AZ41" s="348"/>
      <c r="BA41" s="325"/>
      <c r="BB41" s="328"/>
      <c r="BC41" s="328"/>
      <c r="BD41" s="331"/>
      <c r="BE41" s="334"/>
      <c r="BF41" s="337"/>
      <c r="BG41" s="246">
        <v>45170</v>
      </c>
      <c r="BH41" s="227">
        <v>45275</v>
      </c>
      <c r="BI41" s="244" t="s">
        <v>329</v>
      </c>
      <c r="BJ41" s="238" t="s">
        <v>330</v>
      </c>
      <c r="BK41" s="238" t="s">
        <v>331</v>
      </c>
      <c r="BL41" s="238" t="s">
        <v>331</v>
      </c>
      <c r="BM41" s="72"/>
      <c r="BN41" s="75"/>
      <c r="BO41" s="75"/>
    </row>
    <row r="42" spans="1:67" s="297" customFormat="1" x14ac:dyDescent="0.25"/>
    <row r="43" spans="1:67" ht="98.25" customHeight="1" x14ac:dyDescent="0.25">
      <c r="A43" s="288" t="s">
        <v>332</v>
      </c>
      <c r="B43" s="321" t="s">
        <v>355</v>
      </c>
      <c r="C43" s="321"/>
      <c r="D43" s="321"/>
      <c r="E43" s="321"/>
      <c r="F43" s="321"/>
      <c r="G43" s="321"/>
      <c r="H43" s="321"/>
      <c r="I43" s="322"/>
    </row>
    <row r="44" spans="1:67" s="297" customFormat="1" x14ac:dyDescent="0.25"/>
    <row r="45" spans="1:67" s="297" customFormat="1" x14ac:dyDescent="0.25"/>
    <row r="46" spans="1:67" s="297" customFormat="1" x14ac:dyDescent="0.25"/>
    <row r="47" spans="1:67" s="297" customFormat="1" x14ac:dyDescent="0.25"/>
    <row r="48" spans="1:67" s="297" customFormat="1" x14ac:dyDescent="0.25"/>
    <row r="49" s="297" customFormat="1" x14ac:dyDescent="0.25"/>
    <row r="50" s="297" customFormat="1" x14ac:dyDescent="0.25"/>
    <row r="51" s="297" customFormat="1" x14ac:dyDescent="0.25"/>
    <row r="52" s="297" customFormat="1" x14ac:dyDescent="0.25"/>
    <row r="53" s="297" customFormat="1" x14ac:dyDescent="0.25"/>
    <row r="54" s="297" customFormat="1" x14ac:dyDescent="0.25"/>
    <row r="55" s="297" customFormat="1" x14ac:dyDescent="0.25"/>
    <row r="56" s="297" customFormat="1" x14ac:dyDescent="0.25"/>
    <row r="57" s="297" customFormat="1" x14ac:dyDescent="0.25"/>
    <row r="58" s="297" customFormat="1" x14ac:dyDescent="0.25"/>
    <row r="59" s="297" customFormat="1" x14ac:dyDescent="0.25"/>
    <row r="60" s="297" customFormat="1" x14ac:dyDescent="0.25"/>
    <row r="61" s="297" customFormat="1" x14ac:dyDescent="0.25"/>
    <row r="62" s="297" customFormat="1" x14ac:dyDescent="0.25"/>
    <row r="63" s="297" customFormat="1" x14ac:dyDescent="0.25"/>
    <row r="64" s="297" customFormat="1" x14ac:dyDescent="0.25"/>
    <row r="65" s="297" customFormat="1" x14ac:dyDescent="0.25"/>
    <row r="66" s="297" customFormat="1" x14ac:dyDescent="0.25"/>
    <row r="67" s="297" customFormat="1" x14ac:dyDescent="0.25"/>
    <row r="68" s="297" customFormat="1" x14ac:dyDescent="0.25"/>
    <row r="69" s="297" customFormat="1" x14ac:dyDescent="0.25"/>
    <row r="70" s="297" customFormat="1" x14ac:dyDescent="0.25"/>
    <row r="71" s="297" customFormat="1" x14ac:dyDescent="0.25"/>
    <row r="72" s="297" customFormat="1" x14ac:dyDescent="0.25"/>
    <row r="73" s="297" customFormat="1" x14ac:dyDescent="0.25"/>
    <row r="74" s="297" customFormat="1" x14ac:dyDescent="0.25"/>
    <row r="75" s="297" customFormat="1" x14ac:dyDescent="0.25"/>
    <row r="76" s="297" customFormat="1" x14ac:dyDescent="0.25"/>
    <row r="77" s="297" customFormat="1" x14ac:dyDescent="0.25"/>
    <row r="78" s="297" customFormat="1" x14ac:dyDescent="0.25"/>
    <row r="79" s="297" customFormat="1" x14ac:dyDescent="0.25"/>
    <row r="80" s="297" customFormat="1" x14ac:dyDescent="0.25"/>
    <row r="81" s="297" customFormat="1" x14ac:dyDescent="0.25"/>
    <row r="82" s="297" customFormat="1" x14ac:dyDescent="0.25"/>
    <row r="83" s="297" customFormat="1" x14ac:dyDescent="0.25"/>
    <row r="84" s="297" customFormat="1" x14ac:dyDescent="0.25"/>
    <row r="85" s="297" customFormat="1" x14ac:dyDescent="0.25"/>
    <row r="86" s="297" customFormat="1" x14ac:dyDescent="0.25"/>
    <row r="87" s="297" customFormat="1" x14ac:dyDescent="0.25"/>
    <row r="88" s="297" customFormat="1" x14ac:dyDescent="0.25"/>
    <row r="89" s="297" customFormat="1" x14ac:dyDescent="0.25"/>
    <row r="90" s="297" customFormat="1" x14ac:dyDescent="0.25"/>
    <row r="91" s="297" customFormat="1" x14ac:dyDescent="0.25"/>
    <row r="92" s="297" customFormat="1" x14ac:dyDescent="0.25"/>
    <row r="93" s="297" customFormat="1" x14ac:dyDescent="0.25"/>
    <row r="94" s="297" customFormat="1" x14ac:dyDescent="0.25"/>
    <row r="95" s="297" customFormat="1" x14ac:dyDescent="0.25"/>
    <row r="96" s="297" customFormat="1" x14ac:dyDescent="0.25"/>
    <row r="97" s="297" customFormat="1" x14ac:dyDescent="0.25"/>
    <row r="98" s="297" customFormat="1" x14ac:dyDescent="0.25"/>
    <row r="99" s="297" customFormat="1" x14ac:dyDescent="0.25"/>
    <row r="100" s="297" customFormat="1" x14ac:dyDescent="0.25"/>
    <row r="101" s="297" customFormat="1" x14ac:dyDescent="0.25"/>
    <row r="102" s="297" customFormat="1" x14ac:dyDescent="0.25"/>
    <row r="103" s="297" customFormat="1" x14ac:dyDescent="0.25"/>
    <row r="104" s="297" customFormat="1" x14ac:dyDescent="0.25"/>
    <row r="105" s="297" customFormat="1" x14ac:dyDescent="0.25"/>
    <row r="106" s="297" customFormat="1" x14ac:dyDescent="0.25"/>
    <row r="107" s="297" customFormat="1" x14ac:dyDescent="0.25"/>
    <row r="108" s="297" customFormat="1" x14ac:dyDescent="0.25"/>
    <row r="109" s="297" customFormat="1" x14ac:dyDescent="0.25"/>
    <row r="110" s="297" customFormat="1" x14ac:dyDescent="0.25"/>
    <row r="111" s="297" customFormat="1" x14ac:dyDescent="0.25"/>
    <row r="112" s="297" customFormat="1" x14ac:dyDescent="0.25"/>
    <row r="113" s="297" customFormat="1" x14ac:dyDescent="0.25"/>
    <row r="114" s="297" customFormat="1" x14ac:dyDescent="0.25"/>
    <row r="115" s="297" customFormat="1" x14ac:dyDescent="0.25"/>
    <row r="116" s="297" customFormat="1" x14ac:dyDescent="0.25"/>
    <row r="117" s="297" customFormat="1" x14ac:dyDescent="0.25"/>
    <row r="118" s="297" customFormat="1" x14ac:dyDescent="0.25"/>
    <row r="119" s="297" customFormat="1" x14ac:dyDescent="0.25"/>
    <row r="120" s="297" customFormat="1" x14ac:dyDescent="0.25"/>
    <row r="121" s="297" customFormat="1" x14ac:dyDescent="0.25"/>
    <row r="122" s="297" customFormat="1" x14ac:dyDescent="0.25"/>
    <row r="123" s="297" customFormat="1" x14ac:dyDescent="0.25"/>
    <row r="124" s="297" customFormat="1" x14ac:dyDescent="0.25"/>
    <row r="125" s="297" customFormat="1" x14ac:dyDescent="0.25"/>
    <row r="126" s="297" customFormat="1" x14ac:dyDescent="0.25"/>
    <row r="127" s="297" customFormat="1" x14ac:dyDescent="0.25"/>
    <row r="128" s="297" customFormat="1" x14ac:dyDescent="0.25"/>
    <row r="129" s="297" customFormat="1" x14ac:dyDescent="0.25"/>
    <row r="130" s="297" customFormat="1" x14ac:dyDescent="0.25"/>
    <row r="131" s="297" customFormat="1" x14ac:dyDescent="0.25"/>
    <row r="132" s="297" customFormat="1" x14ac:dyDescent="0.25"/>
    <row r="133" s="297" customFormat="1" x14ac:dyDescent="0.25"/>
    <row r="134" s="297" customFormat="1" x14ac:dyDescent="0.25"/>
    <row r="135" s="297" customFormat="1" x14ac:dyDescent="0.25"/>
    <row r="136" s="297" customFormat="1" x14ac:dyDescent="0.25"/>
    <row r="137" s="297" customFormat="1" x14ac:dyDescent="0.25"/>
    <row r="138" s="297" customFormat="1" x14ac:dyDescent="0.25"/>
    <row r="139" s="297" customFormat="1" x14ac:dyDescent="0.25"/>
    <row r="140" s="297" customFormat="1" x14ac:dyDescent="0.25"/>
    <row r="141" s="297" customFormat="1" x14ac:dyDescent="0.25"/>
    <row r="142" s="297" customFormat="1" x14ac:dyDescent="0.25"/>
    <row r="143" s="297" customFormat="1" x14ac:dyDescent="0.25"/>
    <row r="144" s="297" customFormat="1" x14ac:dyDescent="0.25"/>
    <row r="145" s="297" customFormat="1" x14ac:dyDescent="0.25"/>
    <row r="146" s="297" customFormat="1" x14ac:dyDescent="0.25"/>
    <row r="147" s="297" customFormat="1" x14ac:dyDescent="0.25"/>
    <row r="148" s="297" customFormat="1" x14ac:dyDescent="0.25"/>
    <row r="149" s="297" customFormat="1" x14ac:dyDescent="0.25"/>
    <row r="150" s="297" customFormat="1" x14ac:dyDescent="0.25"/>
    <row r="151" s="297" customFormat="1" x14ac:dyDescent="0.25"/>
    <row r="152" s="297" customFormat="1" x14ac:dyDescent="0.25"/>
    <row r="153" s="297" customFormat="1" x14ac:dyDescent="0.25"/>
    <row r="154" s="297" customFormat="1" x14ac:dyDescent="0.25"/>
    <row r="155" s="297" customFormat="1" x14ac:dyDescent="0.25"/>
    <row r="156" s="297" customFormat="1" x14ac:dyDescent="0.25"/>
    <row r="157" s="297" customFormat="1" x14ac:dyDescent="0.25"/>
    <row r="158" s="297" customFormat="1" x14ac:dyDescent="0.25"/>
    <row r="159" s="297" customFormat="1" x14ac:dyDescent="0.25"/>
    <row r="160" s="297" customFormat="1" x14ac:dyDescent="0.25"/>
    <row r="161" s="297" customFormat="1" x14ac:dyDescent="0.25"/>
    <row r="162" s="297" customFormat="1" x14ac:dyDescent="0.25"/>
    <row r="163" s="297" customFormat="1" x14ac:dyDescent="0.25"/>
    <row r="164" s="297" customFormat="1" x14ac:dyDescent="0.25"/>
    <row r="165" s="297" customFormat="1" x14ac:dyDescent="0.25"/>
    <row r="166" s="297" customFormat="1" x14ac:dyDescent="0.25"/>
    <row r="167" s="297" customFormat="1" x14ac:dyDescent="0.25"/>
    <row r="168" s="297" customFormat="1" x14ac:dyDescent="0.25"/>
    <row r="169" s="297" customFormat="1" x14ac:dyDescent="0.25"/>
    <row r="170" s="297" customFormat="1" x14ac:dyDescent="0.25"/>
    <row r="171" s="297" customFormat="1" x14ac:dyDescent="0.25"/>
    <row r="172" s="297" customFormat="1" x14ac:dyDescent="0.25"/>
    <row r="173" s="297" customFormat="1" x14ac:dyDescent="0.25"/>
    <row r="174" s="297" customFormat="1" x14ac:dyDescent="0.25"/>
    <row r="175" s="297" customFormat="1" x14ac:dyDescent="0.25"/>
    <row r="176" s="297" customFormat="1" x14ac:dyDescent="0.25"/>
    <row r="177" s="297" customFormat="1" x14ac:dyDescent="0.25"/>
    <row r="178" s="297" customFormat="1" x14ac:dyDescent="0.25"/>
    <row r="179" s="297" customFormat="1" x14ac:dyDescent="0.25"/>
    <row r="180" s="297" customFormat="1" x14ac:dyDescent="0.25"/>
    <row r="181" s="297" customFormat="1" x14ac:dyDescent="0.25"/>
    <row r="182" s="297" customFormat="1" x14ac:dyDescent="0.25"/>
    <row r="183" s="297" customFormat="1" x14ac:dyDescent="0.25"/>
    <row r="184" s="297" customFormat="1" x14ac:dyDescent="0.25"/>
    <row r="185" s="297" customFormat="1" x14ac:dyDescent="0.25"/>
    <row r="186" s="297" customFormat="1" x14ac:dyDescent="0.25"/>
    <row r="187" s="297" customFormat="1" x14ac:dyDescent="0.25"/>
    <row r="188" s="297" customFormat="1" x14ac:dyDescent="0.25"/>
    <row r="189" s="297" customFormat="1" x14ac:dyDescent="0.25"/>
    <row r="190" s="297" customFormat="1" x14ac:dyDescent="0.25"/>
    <row r="191" s="297" customFormat="1" x14ac:dyDescent="0.25"/>
    <row r="192" s="297" customFormat="1" x14ac:dyDescent="0.25"/>
    <row r="193" s="297" customFormat="1" x14ac:dyDescent="0.25"/>
    <row r="194" s="297" customFormat="1" x14ac:dyDescent="0.25"/>
    <row r="195" s="297" customFormat="1" x14ac:dyDescent="0.25"/>
    <row r="196" s="297" customFormat="1" x14ac:dyDescent="0.25"/>
    <row r="197" s="297" customFormat="1" x14ac:dyDescent="0.25"/>
    <row r="198" s="297" customFormat="1" x14ac:dyDescent="0.25"/>
    <row r="199" s="297" customFormat="1" x14ac:dyDescent="0.25"/>
    <row r="200" s="297" customFormat="1" x14ac:dyDescent="0.25"/>
    <row r="201" s="297" customFormat="1" x14ac:dyDescent="0.25"/>
    <row r="202" s="297" customFormat="1" x14ac:dyDescent="0.25"/>
    <row r="203" s="297" customFormat="1" x14ac:dyDescent="0.25"/>
    <row r="204" s="297" customFormat="1" x14ac:dyDescent="0.25"/>
    <row r="205" s="297" customFormat="1" x14ac:dyDescent="0.25"/>
    <row r="206" s="297" customFormat="1" x14ac:dyDescent="0.25"/>
    <row r="207" s="297" customFormat="1" x14ac:dyDescent="0.25"/>
    <row r="208" s="297" customFormat="1" x14ac:dyDescent="0.25"/>
    <row r="209" s="297" customFormat="1" x14ac:dyDescent="0.25"/>
    <row r="210" s="297" customFormat="1" x14ac:dyDescent="0.25"/>
    <row r="211" s="297" customFormat="1" x14ac:dyDescent="0.25"/>
    <row r="212" s="297" customFormat="1" x14ac:dyDescent="0.25"/>
    <row r="213" s="297" customFormat="1" x14ac:dyDescent="0.25"/>
    <row r="214" s="297" customFormat="1" x14ac:dyDescent="0.25"/>
    <row r="215" s="297" customFormat="1" x14ac:dyDescent="0.25"/>
    <row r="216" s="297" customFormat="1" x14ac:dyDescent="0.25"/>
    <row r="217" s="297" customFormat="1" x14ac:dyDescent="0.25"/>
    <row r="218" s="297" customFormat="1" x14ac:dyDescent="0.25"/>
    <row r="219" s="297" customFormat="1" x14ac:dyDescent="0.25"/>
    <row r="220" s="297" customFormat="1" x14ac:dyDescent="0.25"/>
    <row r="221" s="297" customFormat="1" x14ac:dyDescent="0.25"/>
    <row r="222" s="297" customFormat="1" x14ac:dyDescent="0.25"/>
    <row r="223" s="297" customFormat="1" x14ac:dyDescent="0.25"/>
    <row r="224" s="297" customFormat="1" x14ac:dyDescent="0.25"/>
    <row r="225" s="297" customFormat="1" x14ac:dyDescent="0.25"/>
    <row r="226" s="297" customFormat="1" x14ac:dyDescent="0.25"/>
    <row r="227" s="297" customFormat="1" x14ac:dyDescent="0.25"/>
    <row r="228" s="297" customFormat="1" x14ac:dyDescent="0.25"/>
    <row r="229" s="297" customFormat="1" x14ac:dyDescent="0.25"/>
    <row r="230" s="297" customFormat="1" x14ac:dyDescent="0.25"/>
    <row r="231" s="297" customFormat="1" x14ac:dyDescent="0.25"/>
    <row r="232" s="297" customFormat="1" x14ac:dyDescent="0.25"/>
    <row r="233" s="297" customFormat="1" x14ac:dyDescent="0.25"/>
    <row r="234" s="297" customFormat="1" x14ac:dyDescent="0.25"/>
    <row r="235" s="297" customFormat="1" x14ac:dyDescent="0.25"/>
    <row r="236" s="297" customFormat="1" x14ac:dyDescent="0.25"/>
    <row r="237" s="297" customFormat="1" x14ac:dyDescent="0.25"/>
    <row r="238" s="297" customFormat="1" x14ac:dyDescent="0.25"/>
    <row r="239" s="297" customFormat="1" x14ac:dyDescent="0.25"/>
    <row r="240" s="297" customFormat="1" x14ac:dyDescent="0.25"/>
    <row r="241" s="297" customFormat="1" x14ac:dyDescent="0.25"/>
    <row r="242" s="297" customFormat="1" x14ac:dyDescent="0.25"/>
    <row r="243" s="297" customFormat="1" x14ac:dyDescent="0.25"/>
    <row r="244" s="297" customFormat="1" x14ac:dyDescent="0.25"/>
    <row r="245" s="297" customFormat="1" x14ac:dyDescent="0.25"/>
    <row r="246" s="297" customFormat="1" x14ac:dyDescent="0.25"/>
    <row r="247" s="297" customFormat="1" x14ac:dyDescent="0.25"/>
    <row r="248" s="297" customFormat="1" x14ac:dyDescent="0.25"/>
    <row r="249" s="297" customFormat="1" x14ac:dyDescent="0.25"/>
    <row r="250" s="297" customFormat="1" x14ac:dyDescent="0.25"/>
    <row r="251" s="297" customFormat="1" x14ac:dyDescent="0.25"/>
    <row r="252" s="297" customFormat="1" x14ac:dyDescent="0.25"/>
    <row r="253" s="297" customFormat="1" x14ac:dyDescent="0.25"/>
    <row r="254" s="297" customFormat="1" x14ac:dyDescent="0.25"/>
    <row r="255" s="297" customFormat="1" x14ac:dyDescent="0.25"/>
    <row r="256" s="297" customFormat="1" x14ac:dyDescent="0.25"/>
    <row r="257" s="297" customFormat="1" x14ac:dyDescent="0.25"/>
    <row r="258" s="297" customFormat="1" x14ac:dyDescent="0.25"/>
    <row r="259" s="297" customFormat="1" x14ac:dyDescent="0.25"/>
    <row r="260" s="297" customFormat="1" x14ac:dyDescent="0.25"/>
    <row r="261" s="297" customFormat="1" x14ac:dyDescent="0.25"/>
    <row r="262" s="297" customFormat="1" x14ac:dyDescent="0.25"/>
    <row r="263" s="297" customFormat="1" x14ac:dyDescent="0.25"/>
    <row r="264" s="297" customFormat="1" x14ac:dyDescent="0.25"/>
    <row r="265" s="297" customFormat="1" x14ac:dyDescent="0.25"/>
    <row r="266" s="297" customFormat="1" x14ac:dyDescent="0.25"/>
    <row r="267" s="297" customFormat="1" x14ac:dyDescent="0.25"/>
    <row r="268" s="297" customFormat="1" x14ac:dyDescent="0.25"/>
    <row r="269" s="297" customFormat="1" x14ac:dyDescent="0.25"/>
    <row r="270" s="297" customFormat="1" x14ac:dyDescent="0.25"/>
    <row r="271" s="297" customFormat="1" x14ac:dyDescent="0.25"/>
    <row r="272" s="297" customFormat="1" x14ac:dyDescent="0.25"/>
    <row r="273" s="297" customFormat="1" x14ac:dyDescent="0.25"/>
    <row r="274" s="297" customFormat="1" x14ac:dyDescent="0.25"/>
    <row r="275" s="297" customFormat="1" x14ac:dyDescent="0.25"/>
    <row r="276" s="297" customFormat="1" x14ac:dyDescent="0.25"/>
    <row r="277" s="297" customFormat="1" x14ac:dyDescent="0.25"/>
    <row r="278" s="297" customFormat="1" x14ac:dyDescent="0.25"/>
    <row r="279" s="297" customFormat="1" x14ac:dyDescent="0.25"/>
    <row r="280" s="297" customFormat="1" x14ac:dyDescent="0.25"/>
    <row r="281" s="297" customFormat="1" x14ac:dyDescent="0.25"/>
    <row r="282" s="297" customFormat="1" x14ac:dyDescent="0.25"/>
    <row r="283" s="297" customFormat="1" x14ac:dyDescent="0.25"/>
    <row r="284" s="297" customFormat="1" x14ac:dyDescent="0.25"/>
    <row r="285" s="297" customFormat="1" x14ac:dyDescent="0.25"/>
    <row r="286" s="297" customFormat="1" x14ac:dyDescent="0.25"/>
    <row r="287" s="297" customFormat="1" x14ac:dyDescent="0.25"/>
    <row r="288" s="297" customFormat="1" x14ac:dyDescent="0.25"/>
    <row r="289" s="297" customFormat="1" x14ac:dyDescent="0.25"/>
    <row r="290" s="297" customFormat="1" x14ac:dyDescent="0.25"/>
    <row r="291" s="297" customFormat="1" x14ac:dyDescent="0.25"/>
    <row r="292" s="297" customFormat="1" x14ac:dyDescent="0.25"/>
    <row r="293" s="297" customFormat="1" x14ac:dyDescent="0.25"/>
    <row r="294" s="297" customFormat="1" x14ac:dyDescent="0.25"/>
    <row r="295" s="297" customFormat="1" x14ac:dyDescent="0.25"/>
    <row r="296" s="297" customFormat="1" x14ac:dyDescent="0.25"/>
    <row r="297" s="297" customFormat="1" x14ac:dyDescent="0.25"/>
    <row r="298" s="297" customFormat="1" x14ac:dyDescent="0.25"/>
    <row r="299" s="297" customFormat="1" x14ac:dyDescent="0.25"/>
    <row r="300" s="297" customFormat="1" x14ac:dyDescent="0.25"/>
    <row r="301" s="297" customFormat="1" x14ac:dyDescent="0.25"/>
    <row r="302" s="297" customFormat="1" x14ac:dyDescent="0.25"/>
    <row r="303" s="297" customFormat="1" x14ac:dyDescent="0.25"/>
    <row r="304" s="297" customFormat="1" x14ac:dyDescent="0.25"/>
    <row r="305" s="297" customFormat="1" x14ac:dyDescent="0.25"/>
    <row r="306" s="297" customFormat="1" x14ac:dyDescent="0.25"/>
    <row r="307" s="297" customFormat="1" x14ac:dyDescent="0.25"/>
    <row r="308" s="297" customFormat="1" x14ac:dyDescent="0.25"/>
    <row r="309" s="297" customFormat="1" x14ac:dyDescent="0.25"/>
    <row r="310" s="297" customFormat="1" x14ac:dyDescent="0.25"/>
    <row r="311" s="297" customFormat="1" x14ac:dyDescent="0.25"/>
    <row r="312" s="297" customFormat="1" x14ac:dyDescent="0.25"/>
    <row r="313" s="297" customFormat="1" x14ac:dyDescent="0.25"/>
    <row r="314" s="297" customFormat="1" x14ac:dyDescent="0.25"/>
    <row r="315" s="297" customFormat="1" x14ac:dyDescent="0.25"/>
    <row r="316" s="297" customFormat="1" x14ac:dyDescent="0.25"/>
    <row r="317" s="297" customFormat="1" x14ac:dyDescent="0.25"/>
    <row r="318" s="297" customFormat="1" x14ac:dyDescent="0.25"/>
    <row r="319" s="297" customFormat="1" x14ac:dyDescent="0.25"/>
    <row r="320" s="297" customFormat="1" x14ac:dyDescent="0.25"/>
    <row r="321" s="297" customFormat="1" x14ac:dyDescent="0.25"/>
    <row r="322" s="297" customFormat="1" x14ac:dyDescent="0.25"/>
    <row r="323" s="297" customFormat="1" x14ac:dyDescent="0.25"/>
    <row r="324" s="297" customFormat="1" x14ac:dyDescent="0.25"/>
    <row r="325" s="297" customFormat="1" x14ac:dyDescent="0.25"/>
    <row r="326" s="297" customFormat="1" x14ac:dyDescent="0.25"/>
    <row r="327" s="297" customFormat="1" x14ac:dyDescent="0.25"/>
    <row r="328" s="297" customFormat="1" x14ac:dyDescent="0.25"/>
    <row r="329" s="297" customFormat="1" x14ac:dyDescent="0.25"/>
    <row r="330" s="297" customFormat="1" x14ac:dyDescent="0.25"/>
    <row r="331" s="297" customFormat="1" x14ac:dyDescent="0.25"/>
    <row r="332" s="297" customFormat="1" x14ac:dyDescent="0.25"/>
    <row r="333" s="297" customFormat="1" x14ac:dyDescent="0.25"/>
    <row r="334" s="297" customFormat="1" x14ac:dyDescent="0.25"/>
    <row r="335" s="297" customFormat="1" x14ac:dyDescent="0.25"/>
    <row r="336" s="297" customFormat="1" x14ac:dyDescent="0.25"/>
    <row r="337" s="297" customFormat="1" x14ac:dyDescent="0.25"/>
    <row r="338" s="297" customFormat="1" x14ac:dyDescent="0.25"/>
    <row r="339" s="297" customFormat="1" x14ac:dyDescent="0.25"/>
    <row r="340" s="297" customFormat="1" x14ac:dyDescent="0.25"/>
    <row r="341" s="297" customFormat="1" x14ac:dyDescent="0.25"/>
    <row r="342" s="297" customFormat="1" x14ac:dyDescent="0.25"/>
    <row r="343" s="297" customFormat="1" x14ac:dyDescent="0.25"/>
    <row r="344" s="297" customFormat="1" x14ac:dyDescent="0.25"/>
    <row r="345" s="297" customFormat="1" x14ac:dyDescent="0.25"/>
    <row r="346" s="297" customFormat="1" x14ac:dyDescent="0.25"/>
    <row r="347" s="297" customFormat="1" x14ac:dyDescent="0.25"/>
    <row r="348" s="297" customFormat="1" x14ac:dyDescent="0.25"/>
    <row r="349" s="297" customFormat="1" x14ac:dyDescent="0.25"/>
    <row r="350" s="297" customFormat="1" x14ac:dyDescent="0.25"/>
    <row r="351" s="297" customFormat="1" x14ac:dyDescent="0.25"/>
    <row r="352" s="297" customFormat="1" x14ac:dyDescent="0.25"/>
    <row r="353" s="297" customFormat="1" x14ac:dyDescent="0.25"/>
    <row r="354" s="297" customFormat="1" x14ac:dyDescent="0.25"/>
    <row r="355" s="297" customFormat="1" x14ac:dyDescent="0.25"/>
    <row r="356" s="297" customFormat="1" x14ac:dyDescent="0.25"/>
    <row r="357" s="297" customFormat="1" x14ac:dyDescent="0.25"/>
    <row r="358" s="297" customFormat="1" x14ac:dyDescent="0.25"/>
    <row r="359" s="297" customFormat="1" x14ac:dyDescent="0.25"/>
    <row r="360" s="297" customFormat="1" x14ac:dyDescent="0.25"/>
    <row r="361" s="297" customFormat="1" x14ac:dyDescent="0.25"/>
    <row r="362" s="297" customFormat="1" x14ac:dyDescent="0.25"/>
    <row r="363" s="297" customFormat="1" x14ac:dyDescent="0.25"/>
    <row r="364" s="297" customFormat="1" x14ac:dyDescent="0.25"/>
    <row r="365" s="297" customFormat="1" x14ac:dyDescent="0.25"/>
    <row r="366" s="297" customFormat="1" x14ac:dyDescent="0.25"/>
    <row r="367" s="297" customFormat="1" x14ac:dyDescent="0.25"/>
  </sheetData>
  <sheetProtection algorithmName="SHA-512" hashValue="NM0X2N1B880mGKwJcUgVw5fs84P7OZFiRrt8T2/1uXhIijSKmFjAYCqoJMB+0aDdv1qvJCuL0wc6J4O1+akFHw==" saltValue="/M5qaLgDJoHi8C3QZCIwIw==" spinCount="100000" sheet="1" formatCells="0" formatColumns="0" formatRows="0" insertColumns="0" insertRows="0" insertHyperlinks="0" deleteColumns="0" deleteRows="0" sort="0" autoFilter="0" pivotTables="0"/>
  <mergeCells count="505">
    <mergeCell ref="D6:E6"/>
    <mergeCell ref="F6:F7"/>
    <mergeCell ref="G6:G7"/>
    <mergeCell ref="H6:H7"/>
    <mergeCell ref="A1:C3"/>
    <mergeCell ref="D1:BN3"/>
    <mergeCell ref="A4:BO4"/>
    <mergeCell ref="A5:I5"/>
    <mergeCell ref="J5:BD5"/>
    <mergeCell ref="BE5:BE7"/>
    <mergeCell ref="BF5:BF7"/>
    <mergeCell ref="BG5:BL5"/>
    <mergeCell ref="BM5:BO5"/>
    <mergeCell ref="A6:A7"/>
    <mergeCell ref="BG6:BL6"/>
    <mergeCell ref="BM6:BM7"/>
    <mergeCell ref="BN6:BN7"/>
    <mergeCell ref="BO6:BO7"/>
    <mergeCell ref="A8:A10"/>
    <mergeCell ref="B8:B10"/>
    <mergeCell ref="F8:F10"/>
    <mergeCell ref="G8:G10"/>
    <mergeCell ref="H8:H10"/>
    <mergeCell ref="I8:I10"/>
    <mergeCell ref="AT6:AT7"/>
    <mergeCell ref="AU6:AU7"/>
    <mergeCell ref="AV6:AV7"/>
    <mergeCell ref="AW6:AW7"/>
    <mergeCell ref="AX6:AY6"/>
    <mergeCell ref="AZ6:BD6"/>
    <mergeCell ref="I6:I7"/>
    <mergeCell ref="J6:AH6"/>
    <mergeCell ref="AI6:AI7"/>
    <mergeCell ref="AJ6:AJ7"/>
    <mergeCell ref="AR6:AR7"/>
    <mergeCell ref="AS6:AS7"/>
    <mergeCell ref="B6:B7"/>
    <mergeCell ref="C6:C7"/>
    <mergeCell ref="S8:S10"/>
    <mergeCell ref="T8:T10"/>
    <mergeCell ref="U8:U10"/>
    <mergeCell ref="J8:J10"/>
    <mergeCell ref="K8:K10"/>
    <mergeCell ref="L8:L10"/>
    <mergeCell ref="M8:M10"/>
    <mergeCell ref="N8:N10"/>
    <mergeCell ref="O8:O10"/>
    <mergeCell ref="BD8:BD10"/>
    <mergeCell ref="BE8:BE10"/>
    <mergeCell ref="BF8:BF10"/>
    <mergeCell ref="AH8:AH10"/>
    <mergeCell ref="AV8:AV10"/>
    <mergeCell ref="AW8:AW10"/>
    <mergeCell ref="AX8:AX10"/>
    <mergeCell ref="AY8:AY10"/>
    <mergeCell ref="AZ8:AZ10"/>
    <mergeCell ref="A11:A13"/>
    <mergeCell ref="B11:B13"/>
    <mergeCell ref="F11:F13"/>
    <mergeCell ref="G11:G13"/>
    <mergeCell ref="H11:H13"/>
    <mergeCell ref="I11:I13"/>
    <mergeCell ref="BA8:BA10"/>
    <mergeCell ref="BB8:BB10"/>
    <mergeCell ref="BC8:BC10"/>
    <mergeCell ref="AB8:AB10"/>
    <mergeCell ref="AC8:AC10"/>
    <mergeCell ref="AD8:AD10"/>
    <mergeCell ref="AE8:AE10"/>
    <mergeCell ref="AF8:AF10"/>
    <mergeCell ref="AG8:AG10"/>
    <mergeCell ref="V8:V10"/>
    <mergeCell ref="W8:W10"/>
    <mergeCell ref="X8:X10"/>
    <mergeCell ref="Y8:Y10"/>
    <mergeCell ref="Z8:Z10"/>
    <mergeCell ref="AA8:AA10"/>
    <mergeCell ref="P8:P10"/>
    <mergeCell ref="Q8:Q10"/>
    <mergeCell ref="R8:R10"/>
    <mergeCell ref="P11:P13"/>
    <mergeCell ref="Q11:Q13"/>
    <mergeCell ref="R11:R13"/>
    <mergeCell ref="S11:S13"/>
    <mergeCell ref="T11:T13"/>
    <mergeCell ref="U11:U13"/>
    <mergeCell ref="J11:J13"/>
    <mergeCell ref="K11:K13"/>
    <mergeCell ref="L11:L13"/>
    <mergeCell ref="M11:M13"/>
    <mergeCell ref="N11:N13"/>
    <mergeCell ref="O11:O13"/>
    <mergeCell ref="AB11:AB13"/>
    <mergeCell ref="AC11:AC13"/>
    <mergeCell ref="AD11:AD13"/>
    <mergeCell ref="AE11:AE13"/>
    <mergeCell ref="AF11:AF13"/>
    <mergeCell ref="AG11:AG13"/>
    <mergeCell ref="V11:V13"/>
    <mergeCell ref="W11:W13"/>
    <mergeCell ref="X11:X13"/>
    <mergeCell ref="Y11:Y13"/>
    <mergeCell ref="Z11:Z13"/>
    <mergeCell ref="AA11:AA13"/>
    <mergeCell ref="BA11:BA13"/>
    <mergeCell ref="BB11:BB13"/>
    <mergeCell ref="BC11:BC13"/>
    <mergeCell ref="BD11:BD13"/>
    <mergeCell ref="BE11:BE13"/>
    <mergeCell ref="BF11:BF13"/>
    <mergeCell ref="AH11:AH13"/>
    <mergeCell ref="AV11:AV13"/>
    <mergeCell ref="AW11:AW13"/>
    <mergeCell ref="AX11:AX13"/>
    <mergeCell ref="AY11:AY13"/>
    <mergeCell ref="AZ11:AZ13"/>
    <mergeCell ref="H14:H15"/>
    <mergeCell ref="I14:I15"/>
    <mergeCell ref="J14:J15"/>
    <mergeCell ref="K14:K15"/>
    <mergeCell ref="L14:L15"/>
    <mergeCell ref="M14:M15"/>
    <mergeCell ref="A14:A15"/>
    <mergeCell ref="B14:B15"/>
    <mergeCell ref="D14:D15"/>
    <mergeCell ref="E14:E15"/>
    <mergeCell ref="F14:F15"/>
    <mergeCell ref="G14:G15"/>
    <mergeCell ref="T14:T15"/>
    <mergeCell ref="U14:U15"/>
    <mergeCell ref="V14:V15"/>
    <mergeCell ref="W14:W15"/>
    <mergeCell ref="X14:X15"/>
    <mergeCell ref="Y14:Y15"/>
    <mergeCell ref="N14:N15"/>
    <mergeCell ref="O14:O15"/>
    <mergeCell ref="P14:P15"/>
    <mergeCell ref="Q14:Q15"/>
    <mergeCell ref="R14:R15"/>
    <mergeCell ref="S14:S15"/>
    <mergeCell ref="AH14:AH15"/>
    <mergeCell ref="AV14:AV15"/>
    <mergeCell ref="AW14:AW15"/>
    <mergeCell ref="AX14:AX15"/>
    <mergeCell ref="Z14:Z15"/>
    <mergeCell ref="AA14:AA15"/>
    <mergeCell ref="AB14:AB15"/>
    <mergeCell ref="AC14:AC15"/>
    <mergeCell ref="AD14:AD15"/>
    <mergeCell ref="AE14:AE15"/>
    <mergeCell ref="L16:L18"/>
    <mergeCell ref="M16:M18"/>
    <mergeCell ref="N16:N18"/>
    <mergeCell ref="O16:O18"/>
    <mergeCell ref="P16:P18"/>
    <mergeCell ref="Q16:Q18"/>
    <mergeCell ref="BE14:BE15"/>
    <mergeCell ref="BF14:BF15"/>
    <mergeCell ref="A16:A18"/>
    <mergeCell ref="B16:B18"/>
    <mergeCell ref="F16:F18"/>
    <mergeCell ref="G16:G18"/>
    <mergeCell ref="H16:H18"/>
    <mergeCell ref="I16:I18"/>
    <mergeCell ref="J16:J18"/>
    <mergeCell ref="K16:K18"/>
    <mergeCell ref="AY14:AY15"/>
    <mergeCell ref="AZ14:AZ15"/>
    <mergeCell ref="BA14:BA15"/>
    <mergeCell ref="BB14:BB15"/>
    <mergeCell ref="BC14:BC15"/>
    <mergeCell ref="BD14:BD15"/>
    <mergeCell ref="AF14:AF15"/>
    <mergeCell ref="AG14:AG15"/>
    <mergeCell ref="Z16:Z18"/>
    <mergeCell ref="AA16:AA18"/>
    <mergeCell ref="AB16:AB18"/>
    <mergeCell ref="AC16:AC18"/>
    <mergeCell ref="R16:R18"/>
    <mergeCell ref="S16:S18"/>
    <mergeCell ref="T16:T18"/>
    <mergeCell ref="U16:U18"/>
    <mergeCell ref="V16:V18"/>
    <mergeCell ref="W16:W18"/>
    <mergeCell ref="BC16:BC18"/>
    <mergeCell ref="BD16:BD18"/>
    <mergeCell ref="BE16:BE18"/>
    <mergeCell ref="BF16:BF18"/>
    <mergeCell ref="A19:A21"/>
    <mergeCell ref="B19:B21"/>
    <mergeCell ref="F19:F21"/>
    <mergeCell ref="G19:G21"/>
    <mergeCell ref="H19:H21"/>
    <mergeCell ref="I19:I21"/>
    <mergeCell ref="AW16:AW18"/>
    <mergeCell ref="AX16:AX18"/>
    <mergeCell ref="AY16:AY18"/>
    <mergeCell ref="AZ16:AZ18"/>
    <mergeCell ref="BA16:BA18"/>
    <mergeCell ref="BB16:BB18"/>
    <mergeCell ref="AD16:AD18"/>
    <mergeCell ref="AE16:AE18"/>
    <mergeCell ref="AF16:AF18"/>
    <mergeCell ref="AG16:AG18"/>
    <mergeCell ref="AH16:AH18"/>
    <mergeCell ref="AV16:AV18"/>
    <mergeCell ref="X16:X18"/>
    <mergeCell ref="Y16:Y18"/>
    <mergeCell ref="S19:S21"/>
    <mergeCell ref="T19:T21"/>
    <mergeCell ref="U19:U21"/>
    <mergeCell ref="J19:J21"/>
    <mergeCell ref="K19:K21"/>
    <mergeCell ref="L19:L21"/>
    <mergeCell ref="M19:M21"/>
    <mergeCell ref="N19:N21"/>
    <mergeCell ref="O19:O21"/>
    <mergeCell ref="BD19:BD21"/>
    <mergeCell ref="BE19:BE21"/>
    <mergeCell ref="BF19:BF21"/>
    <mergeCell ref="AH19:AH21"/>
    <mergeCell ref="AV19:AV21"/>
    <mergeCell ref="AW19:AW21"/>
    <mergeCell ref="AX19:AX21"/>
    <mergeCell ref="AY19:AY21"/>
    <mergeCell ref="AZ19:AZ21"/>
    <mergeCell ref="A22:A23"/>
    <mergeCell ref="B22:B23"/>
    <mergeCell ref="F22:F23"/>
    <mergeCell ref="G22:G23"/>
    <mergeCell ref="H22:H23"/>
    <mergeCell ref="I22:I23"/>
    <mergeCell ref="BA19:BA21"/>
    <mergeCell ref="BB19:BB21"/>
    <mergeCell ref="BC19:BC21"/>
    <mergeCell ref="AB19:AB21"/>
    <mergeCell ref="AC19:AC21"/>
    <mergeCell ref="AD19:AD21"/>
    <mergeCell ref="AE19:AE21"/>
    <mergeCell ref="AF19:AF21"/>
    <mergeCell ref="AG19:AG21"/>
    <mergeCell ref="V19:V21"/>
    <mergeCell ref="W19:W21"/>
    <mergeCell ref="X19:X21"/>
    <mergeCell ref="Y19:Y21"/>
    <mergeCell ref="Z19:Z21"/>
    <mergeCell ref="AA19:AA21"/>
    <mergeCell ref="P19:P21"/>
    <mergeCell ref="Q19:Q21"/>
    <mergeCell ref="R19:R21"/>
    <mergeCell ref="P22:P23"/>
    <mergeCell ref="Q22:Q23"/>
    <mergeCell ref="R22:R23"/>
    <mergeCell ref="S22:S23"/>
    <mergeCell ref="T22:T23"/>
    <mergeCell ref="U22:U23"/>
    <mergeCell ref="J22:J23"/>
    <mergeCell ref="K22:K23"/>
    <mergeCell ref="L22:L23"/>
    <mergeCell ref="M22:M23"/>
    <mergeCell ref="N22:N23"/>
    <mergeCell ref="O22:O23"/>
    <mergeCell ref="AB22:AB23"/>
    <mergeCell ref="AC22:AC23"/>
    <mergeCell ref="AD22:AD23"/>
    <mergeCell ref="AE22:AE23"/>
    <mergeCell ref="AF22:AF23"/>
    <mergeCell ref="AG22:AG23"/>
    <mergeCell ref="V22:V23"/>
    <mergeCell ref="W22:W23"/>
    <mergeCell ref="X22:X23"/>
    <mergeCell ref="Y22:Y23"/>
    <mergeCell ref="Z22:Z23"/>
    <mergeCell ref="AA22:AA23"/>
    <mergeCell ref="BA22:BA23"/>
    <mergeCell ref="BB22:BB23"/>
    <mergeCell ref="BC22:BC23"/>
    <mergeCell ref="BD22:BD23"/>
    <mergeCell ref="BE22:BE23"/>
    <mergeCell ref="BF22:BF23"/>
    <mergeCell ref="AH22:AH23"/>
    <mergeCell ref="AV22:AV23"/>
    <mergeCell ref="AW22:AW23"/>
    <mergeCell ref="AX22:AX23"/>
    <mergeCell ref="AY22:AY23"/>
    <mergeCell ref="AZ22:AZ23"/>
    <mergeCell ref="I24:I25"/>
    <mergeCell ref="J24:J25"/>
    <mergeCell ref="K24:K25"/>
    <mergeCell ref="L24:L25"/>
    <mergeCell ref="M24:M25"/>
    <mergeCell ref="N24:N25"/>
    <mergeCell ref="A24:A25"/>
    <mergeCell ref="B24:B25"/>
    <mergeCell ref="C24:C25"/>
    <mergeCell ref="F24:F25"/>
    <mergeCell ref="G24:G25"/>
    <mergeCell ref="H24:H25"/>
    <mergeCell ref="U24:U25"/>
    <mergeCell ref="V24:V25"/>
    <mergeCell ref="W24:W25"/>
    <mergeCell ref="X24:X25"/>
    <mergeCell ref="Y24:Y25"/>
    <mergeCell ref="Z24:Z25"/>
    <mergeCell ref="O24:O25"/>
    <mergeCell ref="P24:P25"/>
    <mergeCell ref="Q24:Q25"/>
    <mergeCell ref="R24:R25"/>
    <mergeCell ref="S24:S25"/>
    <mergeCell ref="T24:T25"/>
    <mergeCell ref="AV24:AV25"/>
    <mergeCell ref="AW24:AW25"/>
    <mergeCell ref="AX24:AX25"/>
    <mergeCell ref="AY24:AY25"/>
    <mergeCell ref="AA24:AA25"/>
    <mergeCell ref="AB24:AB25"/>
    <mergeCell ref="AC24:AC25"/>
    <mergeCell ref="AD24:AD25"/>
    <mergeCell ref="AE24:AE25"/>
    <mergeCell ref="AF24:AF25"/>
    <mergeCell ref="M26:M29"/>
    <mergeCell ref="N26:N29"/>
    <mergeCell ref="O26:O29"/>
    <mergeCell ref="P26:P29"/>
    <mergeCell ref="Q26:Q29"/>
    <mergeCell ref="R26:R29"/>
    <mergeCell ref="BF24:BF25"/>
    <mergeCell ref="A26:A29"/>
    <mergeCell ref="B26:B29"/>
    <mergeCell ref="F26:F29"/>
    <mergeCell ref="G26:G29"/>
    <mergeCell ref="H26:H29"/>
    <mergeCell ref="I26:I29"/>
    <mergeCell ref="J26:J29"/>
    <mergeCell ref="K26:K29"/>
    <mergeCell ref="L26:L29"/>
    <mergeCell ref="AZ24:AZ25"/>
    <mergeCell ref="BA24:BA25"/>
    <mergeCell ref="BB24:BB25"/>
    <mergeCell ref="BC24:BC25"/>
    <mergeCell ref="BD24:BD25"/>
    <mergeCell ref="BE24:BE25"/>
    <mergeCell ref="AG24:AG25"/>
    <mergeCell ref="AH24:AH25"/>
    <mergeCell ref="Y26:Y29"/>
    <mergeCell ref="Z26:Z29"/>
    <mergeCell ref="AA26:AA29"/>
    <mergeCell ref="AB26:AB29"/>
    <mergeCell ref="AC26:AC29"/>
    <mergeCell ref="AD26:AD29"/>
    <mergeCell ref="S26:S29"/>
    <mergeCell ref="T26:T29"/>
    <mergeCell ref="U26:U29"/>
    <mergeCell ref="V26:V29"/>
    <mergeCell ref="W26:W29"/>
    <mergeCell ref="X26:X29"/>
    <mergeCell ref="A30:A33"/>
    <mergeCell ref="B30:B33"/>
    <mergeCell ref="F30:F33"/>
    <mergeCell ref="G30:G33"/>
    <mergeCell ref="H30:H33"/>
    <mergeCell ref="I30:I33"/>
    <mergeCell ref="BD26:BD29"/>
    <mergeCell ref="BE26:BE29"/>
    <mergeCell ref="BF26:BF29"/>
    <mergeCell ref="C27:C28"/>
    <mergeCell ref="D27:D28"/>
    <mergeCell ref="E27:E28"/>
    <mergeCell ref="AX26:AX29"/>
    <mergeCell ref="AY26:AY29"/>
    <mergeCell ref="AZ26:AZ29"/>
    <mergeCell ref="BA26:BA29"/>
    <mergeCell ref="BB26:BB29"/>
    <mergeCell ref="BC26:BC29"/>
    <mergeCell ref="AE26:AE29"/>
    <mergeCell ref="AF26:AF29"/>
    <mergeCell ref="AG26:AG29"/>
    <mergeCell ref="AH26:AH29"/>
    <mergeCell ref="AV26:AV29"/>
    <mergeCell ref="AW26:AW29"/>
    <mergeCell ref="S30:S33"/>
    <mergeCell ref="T30:T33"/>
    <mergeCell ref="U30:U33"/>
    <mergeCell ref="J30:J33"/>
    <mergeCell ref="K30:K33"/>
    <mergeCell ref="L30:L33"/>
    <mergeCell ref="M30:M33"/>
    <mergeCell ref="N30:N33"/>
    <mergeCell ref="O30:O33"/>
    <mergeCell ref="BD30:BD33"/>
    <mergeCell ref="BE30:BE33"/>
    <mergeCell ref="BF30:BF33"/>
    <mergeCell ref="AH30:AH33"/>
    <mergeCell ref="AV30:AV33"/>
    <mergeCell ref="AW30:AW33"/>
    <mergeCell ref="AX30:AX33"/>
    <mergeCell ref="AY30:AY33"/>
    <mergeCell ref="AZ30:AZ33"/>
    <mergeCell ref="B34:B38"/>
    <mergeCell ref="A36:A37"/>
    <mergeCell ref="C36:C37"/>
    <mergeCell ref="F36:F37"/>
    <mergeCell ref="G36:G37"/>
    <mergeCell ref="H36:H37"/>
    <mergeCell ref="BA30:BA33"/>
    <mergeCell ref="BB30:BB33"/>
    <mergeCell ref="BC30:BC33"/>
    <mergeCell ref="AB30:AB33"/>
    <mergeCell ref="AC30:AC33"/>
    <mergeCell ref="AD30:AD33"/>
    <mergeCell ref="AE30:AE33"/>
    <mergeCell ref="AF30:AF33"/>
    <mergeCell ref="AG30:AG33"/>
    <mergeCell ref="V30:V33"/>
    <mergeCell ref="W30:W33"/>
    <mergeCell ref="X30:X33"/>
    <mergeCell ref="Y30:Y33"/>
    <mergeCell ref="Z30:Z33"/>
    <mergeCell ref="AA30:AA33"/>
    <mergeCell ref="P30:P33"/>
    <mergeCell ref="Q30:Q33"/>
    <mergeCell ref="R30:R33"/>
    <mergeCell ref="O36:O37"/>
    <mergeCell ref="P36:P37"/>
    <mergeCell ref="Q36:Q37"/>
    <mergeCell ref="R36:R37"/>
    <mergeCell ref="S36:S37"/>
    <mergeCell ref="T36:T37"/>
    <mergeCell ref="I36:I37"/>
    <mergeCell ref="J36:J37"/>
    <mergeCell ref="K36:K37"/>
    <mergeCell ref="L36:L37"/>
    <mergeCell ref="M36:M37"/>
    <mergeCell ref="N36:N37"/>
    <mergeCell ref="AC36:AC37"/>
    <mergeCell ref="AD36:AD37"/>
    <mergeCell ref="AE36:AE37"/>
    <mergeCell ref="AF36:AF37"/>
    <mergeCell ref="U36:U37"/>
    <mergeCell ref="V36:V37"/>
    <mergeCell ref="W36:W37"/>
    <mergeCell ref="X36:X37"/>
    <mergeCell ref="Y36:Y37"/>
    <mergeCell ref="Z36:Z37"/>
    <mergeCell ref="BF36:BF37"/>
    <mergeCell ref="A39:A41"/>
    <mergeCell ref="B39:B41"/>
    <mergeCell ref="C39:C41"/>
    <mergeCell ref="D39:D41"/>
    <mergeCell ref="E39:E41"/>
    <mergeCell ref="F39:F41"/>
    <mergeCell ref="G39:G41"/>
    <mergeCell ref="H39:H41"/>
    <mergeCell ref="I39:I41"/>
    <mergeCell ref="AZ36:AZ37"/>
    <mergeCell ref="BA36:BA37"/>
    <mergeCell ref="BB36:BB37"/>
    <mergeCell ref="BC36:BC37"/>
    <mergeCell ref="BD36:BD37"/>
    <mergeCell ref="BE36:BE37"/>
    <mergeCell ref="AG36:AG37"/>
    <mergeCell ref="AH36:AH37"/>
    <mergeCell ref="AV36:AV37"/>
    <mergeCell ref="AW36:AW37"/>
    <mergeCell ref="AX36:AX37"/>
    <mergeCell ref="AY36:AY37"/>
    <mergeCell ref="AA36:AA37"/>
    <mergeCell ref="AB36:AB37"/>
    <mergeCell ref="AA39:AA41"/>
    <mergeCell ref="P39:P41"/>
    <mergeCell ref="Q39:Q41"/>
    <mergeCell ref="R39:R41"/>
    <mergeCell ref="S39:S41"/>
    <mergeCell ref="T39:T41"/>
    <mergeCell ref="U39:U41"/>
    <mergeCell ref="J39:J41"/>
    <mergeCell ref="K39:K41"/>
    <mergeCell ref="L39:L41"/>
    <mergeCell ref="M39:M41"/>
    <mergeCell ref="N39:N41"/>
    <mergeCell ref="O39:O41"/>
    <mergeCell ref="B43:I43"/>
    <mergeCell ref="BA39:BA41"/>
    <mergeCell ref="BB39:BB41"/>
    <mergeCell ref="BC39:BC41"/>
    <mergeCell ref="BD39:BD41"/>
    <mergeCell ref="BE39:BE41"/>
    <mergeCell ref="BF39:BF41"/>
    <mergeCell ref="AH39:AH41"/>
    <mergeCell ref="AV39:AV41"/>
    <mergeCell ref="AW39:AW41"/>
    <mergeCell ref="AX39:AX41"/>
    <mergeCell ref="AY39:AY41"/>
    <mergeCell ref="AZ39:AZ41"/>
    <mergeCell ref="AB39:AB41"/>
    <mergeCell ref="AC39:AC41"/>
    <mergeCell ref="AD39:AD41"/>
    <mergeCell ref="AE39:AE41"/>
    <mergeCell ref="AF39:AF41"/>
    <mergeCell ref="AG39:AG41"/>
    <mergeCell ref="V39:V41"/>
    <mergeCell ref="W39:W41"/>
    <mergeCell ref="X39:X41"/>
    <mergeCell ref="Y39:Y41"/>
    <mergeCell ref="Z39:Z41"/>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RIESGOS CORRUPCIÓN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Marcela Herran Luna</dc:creator>
  <cp:lastModifiedBy>Diana Marcela Herran Luna</cp:lastModifiedBy>
  <dcterms:created xsi:type="dcterms:W3CDTF">2024-01-30T16:13:23Z</dcterms:created>
  <dcterms:modified xsi:type="dcterms:W3CDTF">2024-01-30T17:08:54Z</dcterms:modified>
</cp:coreProperties>
</file>