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C:\Users\DIANA HERRAN\OneDrive - Enterritorio\Documents\EJECUCIÓN CONTRATO UCMC 2023\TERCERA CUENTA UCMC II SEMESTRE 2023\"/>
    </mc:Choice>
  </mc:AlternateContent>
  <xr:revisionPtr revIDLastSave="0" documentId="13_ncr:1_{87F765EA-AE2C-4AB6-8114-ADA49FFD19C3}" xr6:coauthVersionLast="47" xr6:coauthVersionMax="47" xr10:uidLastSave="{00000000-0000-0000-0000-000000000000}"/>
  <workbookProtection workbookAlgorithmName="SHA-512" workbookHashValue="8A9+aR3DIzxJJropq8Fti82SunLvVtxL8HrFywYMa4/rZ7s8hX/rywppvABMzNslH7/A23dQCjUev1ksFZdnZQ==" workbookSaltValue="j4K4/xcKJLzXTAhGNrA/6g==" workbookSpinCount="100000" lockStructure="1"/>
  <bookViews>
    <workbookView xWindow="-120" yWindow="-120" windowWidth="20730" windowHeight="11160" xr2:uid="{00000000-000D-0000-FFFF-FFFF00000000}"/>
  </bookViews>
  <sheets>
    <sheet name="RIESGOS DE CORRUPCIÓN 2023" sheetId="7" r:id="rId1"/>
    <sheet name="Identificación y valoración" sheetId="4" r:id="rId2"/>
    <sheet name="Listas" sheetId="5" state="hidden" r:id="rId3"/>
    <sheet name="resumen" sheetId="6" state="hidden" r:id="rId4"/>
  </sheets>
  <externalReferences>
    <externalReference r:id="rId5"/>
    <externalReference r:id="rId6"/>
  </externalReferences>
  <definedNames>
    <definedName name="IMPACTO">[1]listas!$B$1:$B$5</definedName>
    <definedName name="MANEJO">[1]listas!$E$1:$E$5</definedName>
    <definedName name="NIVEL">[1]listas!$C$1:$C$4</definedName>
    <definedName name="PESO">[1]listas!$D$1:$D$3</definedName>
    <definedName name="PROBABILIDAD">[1]listas!$A$1:$A$5</definedName>
    <definedName name="TIPO">[1]listas!$F$1:$F$3</definedName>
    <definedName name="TRATAMIENTO">[1]listas!$E$1:$E$4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D15" i="7" l="1"/>
  <c r="AR16" i="7"/>
  <c r="AU16" i="7" s="1"/>
  <c r="AR15" i="7"/>
  <c r="AU15" i="7" s="1"/>
  <c r="AE15" i="7"/>
  <c r="AR39" i="7"/>
  <c r="AU39" i="7" s="1"/>
  <c r="AR38" i="7"/>
  <c r="AU38" i="7" s="1"/>
  <c r="BD37" i="7"/>
  <c r="AR37" i="7"/>
  <c r="AU37" i="7" s="1"/>
  <c r="AH37" i="7"/>
  <c r="AE37" i="7"/>
  <c r="AV37" i="7" l="1"/>
  <c r="AV15" i="7"/>
  <c r="BD36" i="7"/>
  <c r="BD34" i="7"/>
  <c r="BD33" i="7"/>
  <c r="BD32" i="7"/>
  <c r="AR36" i="7"/>
  <c r="AU36" i="7" s="1"/>
  <c r="AV36" i="7" s="1"/>
  <c r="AR35" i="7"/>
  <c r="AU35" i="7" s="1"/>
  <c r="AR34" i="7"/>
  <c r="AU34" i="7" s="1"/>
  <c r="AR33" i="7"/>
  <c r="AU33" i="7" s="1"/>
  <c r="AV33" i="7" s="1"/>
  <c r="AR32" i="7"/>
  <c r="AU32" i="7" s="1"/>
  <c r="AV32" i="7" s="1"/>
  <c r="AE36" i="7"/>
  <c r="AE34" i="7"/>
  <c r="AH33" i="7"/>
  <c r="AE33" i="7"/>
  <c r="AE32" i="7"/>
  <c r="AV34" i="7" l="1"/>
  <c r="BD17" i="7"/>
  <c r="AR19" i="7"/>
  <c r="AU19" i="7" s="1"/>
  <c r="AR18" i="7"/>
  <c r="AU18" i="7" s="1"/>
  <c r="AR17" i="7"/>
  <c r="AU17" i="7" s="1"/>
  <c r="AE17" i="7"/>
  <c r="BD22" i="7" l="1"/>
  <c r="AR23" i="7"/>
  <c r="AU23" i="7" s="1"/>
  <c r="AV22" i="7" s="1"/>
  <c r="AR22" i="7"/>
  <c r="AH23" i="7"/>
  <c r="AH22" i="7"/>
  <c r="AH32" i="7"/>
  <c r="AH15" i="7"/>
  <c r="AE22" i="7"/>
  <c r="AH17" i="7"/>
  <c r="BD24" i="7" l="1"/>
  <c r="AR27" i="7"/>
  <c r="AU27" i="7" s="1"/>
  <c r="AR26" i="7"/>
  <c r="AU26" i="7" s="1"/>
  <c r="AR25" i="7"/>
  <c r="AU25" i="7" s="1"/>
  <c r="AR24" i="7"/>
  <c r="AU24" i="7" s="1"/>
  <c r="AE24" i="7"/>
  <c r="AV24" i="7" l="1"/>
  <c r="AR21" i="7"/>
  <c r="AU21" i="7" s="1"/>
  <c r="AV20" i="7" s="1"/>
  <c r="BD20" i="7"/>
  <c r="AR20" i="7"/>
  <c r="AH20" i="7"/>
  <c r="AE20" i="7"/>
  <c r="AR30" i="7" l="1"/>
  <c r="AU30" i="7" s="1"/>
  <c r="AR29" i="7"/>
  <c r="AU29" i="7" s="1"/>
  <c r="BD28" i="7"/>
  <c r="AR28" i="7"/>
  <c r="AU28" i="7" s="1"/>
  <c r="AH28" i="7"/>
  <c r="AE28" i="7"/>
  <c r="AV28" i="7" l="1"/>
  <c r="AV17" i="7"/>
  <c r="AR14" i="7"/>
  <c r="AR13" i="7"/>
  <c r="BD12" i="7"/>
  <c r="AV12" i="7"/>
  <c r="AR12" i="7"/>
  <c r="AH12" i="7"/>
  <c r="AE12" i="7"/>
  <c r="AR11" i="7" l="1"/>
  <c r="AU11" i="7" s="1"/>
  <c r="AR10" i="7"/>
  <c r="AU10" i="7" s="1"/>
  <c r="AR9" i="7"/>
  <c r="AU9" i="7" s="1"/>
  <c r="BD8" i="7" l="1"/>
  <c r="AR8" i="7"/>
  <c r="AU8" i="7" s="1"/>
  <c r="AV8" i="7" s="1"/>
  <c r="AH8" i="7"/>
  <c r="AE8" i="7"/>
  <c r="AA4" i="6" l="1"/>
  <c r="AB4" i="6" s="1"/>
  <c r="AD4" i="6"/>
  <c r="AN4" i="6"/>
  <c r="AR4" i="6"/>
  <c r="AZ4" i="6"/>
  <c r="AN5" i="6"/>
  <c r="AA6" i="6"/>
  <c r="AB6" i="6" s="1"/>
  <c r="AD6" i="6"/>
  <c r="AR6" i="6"/>
  <c r="AZ6" i="6"/>
  <c r="AA8" i="6"/>
  <c r="AB8" i="6" s="1"/>
  <c r="AD8" i="6"/>
  <c r="AN8" i="6"/>
  <c r="AR8" i="6"/>
  <c r="AZ8" i="6"/>
  <c r="AN9" i="6"/>
  <c r="AA10" i="6"/>
  <c r="AN10" i="6"/>
  <c r="AR10" i="6"/>
  <c r="AZ10" i="6"/>
  <c r="AN11" i="6"/>
  <c r="AN12" i="6"/>
  <c r="AA13" i="6"/>
  <c r="AD13" i="6"/>
  <c r="AN13" i="6"/>
  <c r="AR13" i="6"/>
  <c r="AZ13" i="6"/>
  <c r="AN14" i="6"/>
  <c r="AN15" i="6"/>
  <c r="AN16" i="6"/>
  <c r="AA17" i="6"/>
  <c r="AD17" i="6"/>
  <c r="AN17" i="6"/>
  <c r="AR17" i="6"/>
  <c r="AZ17" i="6"/>
  <c r="AN18" i="6"/>
  <c r="AA19" i="6"/>
  <c r="AD19" i="6"/>
  <c r="AN19" i="6"/>
  <c r="AR19" i="6"/>
  <c r="AA20" i="6"/>
  <c r="AD20" i="6"/>
  <c r="AN20" i="6"/>
  <c r="AR20" i="6"/>
  <c r="AZ20" i="6"/>
  <c r="AA21" i="6"/>
  <c r="AD21" i="6"/>
  <c r="AN2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William Hernan Otalora Cabanzo</author>
    <author>-user</author>
    <author>Diana Marcela Herran Luna</author>
  </authors>
  <commentList>
    <comment ref="BE5" authorId="0" shapeId="0" xr:uid="{00000000-0006-0000-0000-000001000000}">
      <text>
        <r>
          <rPr>
            <b/>
            <sz val="9"/>
            <color indexed="81"/>
            <rFont val="Tahoma"/>
            <family val="2"/>
          </rPr>
          <t>OPDI:</t>
        </r>
        <r>
          <rPr>
            <sz val="9"/>
            <color indexed="81"/>
            <rFont val="Tahoma"/>
            <family val="2"/>
          </rPr>
          <t xml:space="preserve">
Identificar la acción que se va a realizar en caso de que el riesgo se materialice; ejemplos:
- Convocar en forma extraordinaria un comité Institucional de coordinación de control interno para analizar y aplicar medidas inmediatas que, dentro de la legalidad, permitan el reabastecimiento inmediato de bienes y servicios.
- Iniciar la investigación disciplinaria, fiscal o remitir a las instancias correspondientes para el proceso penal.
-  Iniciar proceso para que se haga efectiva la póliza contratada que permite mitigar el impacto del riesgo.</t>
        </r>
      </text>
    </comment>
    <comment ref="BM5" authorId="0" shapeId="0" xr:uid="{19F8AF86-B17F-4AF0-BF8A-C127E3C4F2EE}">
      <text>
        <r>
          <rPr>
            <b/>
            <sz val="9"/>
            <color indexed="81"/>
            <rFont val="Tahoma"/>
            <family val="2"/>
          </rPr>
          <t>OPDI:</t>
        </r>
        <r>
          <rPr>
            <sz val="9"/>
            <color indexed="81"/>
            <rFont val="Tahoma"/>
            <family val="2"/>
          </rPr>
          <t xml:space="preserve">
Registro del monitoreo efectuado por la primera línea de defensa</t>
        </r>
      </text>
    </comment>
    <comment ref="B6" authorId="1" shapeId="0" xr:uid="{00000000-0006-0000-0000-000002000000}">
      <text>
        <r>
          <rPr>
            <b/>
            <sz val="9"/>
            <color indexed="81"/>
            <rFont val="Tahoma"/>
            <family val="2"/>
          </rPr>
          <t>OPDI:</t>
        </r>
        <r>
          <rPr>
            <sz val="9"/>
            <color indexed="81"/>
            <rFont val="Tahoma"/>
            <family val="2"/>
          </rPr>
          <t xml:space="preserve">
Registrar el objetivo del Proceso</t>
        </r>
      </text>
    </comment>
    <comment ref="C6" authorId="0" shapeId="0" xr:uid="{00000000-0006-0000-0000-000003000000}">
      <text>
        <r>
          <rPr>
            <b/>
            <sz val="9"/>
            <color indexed="81"/>
            <rFont val="Tahoma"/>
            <family val="2"/>
          </rPr>
          <t>OPDI:</t>
        </r>
        <r>
          <rPr>
            <sz val="9"/>
            <color indexed="81"/>
            <rFont val="Tahoma"/>
            <family val="2"/>
          </rPr>
          <t xml:space="preserve">
Identifique las debilidades y amenazas (análisis de contexto) que son posibles causas del riesgo</t>
        </r>
      </text>
    </comment>
    <comment ref="D6" authorId="0" shapeId="0" xr:uid="{00000000-0006-0000-0000-000004000000}">
      <text>
        <r>
          <rPr>
            <b/>
            <sz val="9"/>
            <color indexed="81"/>
            <rFont val="Tahoma"/>
            <family val="2"/>
          </rPr>
          <t>OPDI:</t>
        </r>
        <r>
          <rPr>
            <sz val="9"/>
            <color indexed="81"/>
            <rFont val="Tahoma"/>
            <family val="2"/>
          </rPr>
          <t xml:space="preserve">
Seleccione de acuerdo con el contexto al cual pertenece la causa, de acuerdo al contexto identificado en el mapa de riesgos de gestión. (de acuerdo a las pautas dadas en la Guía para la administración de riesgos)</t>
        </r>
      </text>
    </comment>
    <comment ref="H6" authorId="2" shapeId="0" xr:uid="{992CBE1B-20DE-45B7-939B-251DFFE601B3}">
      <text>
        <r>
          <rPr>
            <b/>
            <sz val="9"/>
            <color indexed="81"/>
            <rFont val="Tahoma"/>
            <family val="2"/>
          </rPr>
          <t>OPDI:
Siempre es Corrupción</t>
        </r>
        <r>
          <rPr>
            <sz val="9"/>
            <color indexed="81"/>
            <rFont val="Tahoma"/>
            <family val="2"/>
          </rPr>
          <t xml:space="preserve">
</t>
        </r>
      </text>
    </comment>
    <comment ref="I6" authorId="1" shapeId="0" xr:uid="{00000000-0006-0000-0000-000007000000}">
      <text>
        <r>
          <rPr>
            <b/>
            <sz val="8"/>
            <color indexed="81"/>
            <rFont val="Tahoma"/>
            <family val="2"/>
          </rPr>
          <t>OPDI:</t>
        </r>
        <r>
          <rPr>
            <sz val="8"/>
            <color indexed="81"/>
            <rFont val="Tahoma"/>
            <family val="2"/>
          </rPr>
          <t xml:space="preserve">
Enuncie las consecuencias más importantes de la materialización del riesgo.
¿que pasa si se materializa el riesgo?</t>
        </r>
      </text>
    </comment>
    <comment ref="AI6" authorId="0" shapeId="0" xr:uid="{00000000-0006-0000-0000-000008000000}">
      <text>
        <r>
          <rPr>
            <b/>
            <sz val="11"/>
            <color indexed="81"/>
            <rFont val="Tahoma"/>
            <family val="2"/>
          </rPr>
          <t>OPDI:</t>
        </r>
        <r>
          <rPr>
            <sz val="11"/>
            <color indexed="81"/>
            <rFont val="Tahoma"/>
            <family val="2"/>
          </rPr>
          <t xml:space="preserve">
Si el riesgo tiene más controles, adicionar líneas intermedias  para que se pueda hacer el promedio en la </t>
        </r>
        <r>
          <rPr>
            <b/>
            <sz val="11"/>
            <color indexed="81"/>
            <rFont val="Tahoma"/>
            <family val="2"/>
          </rPr>
          <t>valoración de los controles</t>
        </r>
        <r>
          <rPr>
            <sz val="11"/>
            <color indexed="81"/>
            <rFont val="Tahoma"/>
            <family val="2"/>
          </rPr>
          <t xml:space="preserve"> de forma automática  </t>
        </r>
      </text>
    </comment>
    <comment ref="AJ6" authorId="0" shapeId="0" xr:uid="{00000000-0006-0000-0000-000009000000}">
      <text>
        <r>
          <rPr>
            <b/>
            <sz val="9"/>
            <color indexed="81"/>
            <rFont val="Tahoma"/>
            <family val="2"/>
          </rPr>
          <t>OPDI:</t>
        </r>
        <r>
          <rPr>
            <sz val="9"/>
            <color indexed="81"/>
            <rFont val="Tahoma"/>
            <family val="2"/>
          </rPr>
          <t xml:space="preserve">
Seleccionar
</t>
        </r>
      </text>
    </comment>
    <comment ref="AK6" authorId="0" shapeId="0" xr:uid="{00000000-0006-0000-0000-00000A000000}">
      <text>
        <r>
          <rPr>
            <b/>
            <sz val="8"/>
            <color indexed="81"/>
            <rFont val="Tahoma"/>
            <family val="2"/>
          </rPr>
          <t>OPDI:</t>
        </r>
        <r>
          <rPr>
            <sz val="8"/>
            <color indexed="81"/>
            <rFont val="Tahoma"/>
            <family val="2"/>
          </rPr>
          <t xml:space="preserve">
A</t>
        </r>
        <r>
          <rPr>
            <sz val="9"/>
            <color indexed="81"/>
            <rFont val="Tahoma"/>
            <family val="2"/>
          </rPr>
          <t>signe este valor de acuerdo a la respuesta</t>
        </r>
      </text>
    </comment>
    <comment ref="AV6" authorId="0" shapeId="0" xr:uid="{00000000-0006-0000-0000-00000B000000}">
      <text>
        <r>
          <rPr>
            <b/>
            <sz val="9"/>
            <color indexed="81"/>
            <rFont val="Tahoma"/>
            <family val="2"/>
          </rPr>
          <t>OPDI:</t>
        </r>
        <r>
          <rPr>
            <sz val="9"/>
            <color indexed="81"/>
            <rFont val="Tahoma"/>
            <family val="2"/>
          </rPr>
          <t xml:space="preserve">
Dato automático.
Calcula el promedio para los controles</t>
        </r>
      </text>
    </comment>
    <comment ref="AW6" authorId="0" shapeId="0" xr:uid="{00000000-0006-0000-0000-00000C000000}">
      <text>
        <r>
          <rPr>
            <b/>
            <sz val="9"/>
            <color indexed="81"/>
            <rFont val="Tahoma"/>
            <family val="2"/>
          </rPr>
          <t>OPDI:</t>
        </r>
        <r>
          <rPr>
            <sz val="9"/>
            <color indexed="81"/>
            <rFont val="Tahoma"/>
            <family val="2"/>
          </rPr>
          <t xml:space="preserve">
Seleccionar de la tabla en hoja "Solidez de los controles"  de acuerdo a la tabla de calificación de solidez de conjunto de controles de acuerdo al valor promedio obtenido de los controles en la columna anterior:
Fuerte si el promedio es 100
Moderado si el valor esta entre 50 y 99
Débil si el valor es menor a 50</t>
        </r>
      </text>
    </comment>
    <comment ref="AX6" authorId="0" shapeId="0" xr:uid="{00000000-0006-0000-0000-00000D000000}">
      <text>
        <r>
          <rPr>
            <b/>
            <sz val="9"/>
            <color indexed="81"/>
            <rFont val="Tahoma"/>
            <family val="2"/>
          </rPr>
          <t>OPDI:</t>
        </r>
        <r>
          <rPr>
            <sz val="9"/>
            <color indexed="81"/>
            <rFont val="Tahoma"/>
            <family val="2"/>
          </rPr>
          <t xml:space="preserve">
Seleccione si el control afecta la probabilidad, el impacto o ambos. 
Los controles preventivos, afectan la probabilidad directamente; algunos de ellos al detener el proceso indirectamente afectan el impacto. Las pólizas son una forma de control preventivo y afectan directamente el impacto si se materializa el riesgo.</t>
        </r>
      </text>
    </comment>
    <comment ref="J7" authorId="0" shapeId="0" xr:uid="{00000000-0006-0000-0000-00000E000000}">
      <text>
        <r>
          <rPr>
            <b/>
            <sz val="8"/>
            <color indexed="81"/>
            <rFont val="Tahoma"/>
            <family val="2"/>
          </rPr>
          <t>OPDI:</t>
        </r>
        <r>
          <rPr>
            <sz val="8"/>
            <color indexed="81"/>
            <rFont val="Tahoma"/>
            <family val="2"/>
          </rPr>
          <t xml:space="preserve">
Valorar de acuerdo a los criterios definidos en la hoja "Mapa Inherente" y  seleccionar del listado</t>
        </r>
      </text>
    </comment>
    <comment ref="K7" authorId="0" shapeId="0" xr:uid="{00000000-0006-0000-0000-00000F000000}">
      <text>
        <r>
          <rPr>
            <b/>
            <sz val="9"/>
            <color indexed="81"/>
            <rFont val="Tahoma"/>
            <family val="2"/>
          </rPr>
          <t>OPDI:</t>
        </r>
        <r>
          <rPr>
            <sz val="9"/>
            <color indexed="81"/>
            <rFont val="Tahoma"/>
            <family val="2"/>
          </rPr>
          <t xml:space="preserve">
Seleccione  el número de acuerdo al número de la probabilidad</t>
        </r>
      </text>
    </comment>
    <comment ref="L7" authorId="0" shapeId="0" xr:uid="{00000000-0006-0000-0000-000010000000}">
      <text>
        <r>
          <rPr>
            <b/>
            <sz val="9"/>
            <color indexed="81"/>
            <rFont val="Tahoma"/>
            <family val="2"/>
          </rPr>
          <t>OPDI:</t>
        </r>
        <r>
          <rPr>
            <sz val="9"/>
            <color indexed="81"/>
            <rFont val="Tahoma"/>
            <family val="2"/>
          </rPr>
          <t xml:space="preserve">
Escriba 1   en cada una de las celdas
si la respuesta es afirmativa para cada una de las preguntas</t>
        </r>
      </text>
    </comment>
    <comment ref="AF7" authorId="0" shapeId="0" xr:uid="{00000000-0006-0000-0000-000011000000}">
      <text>
        <r>
          <rPr>
            <b/>
            <sz val="9"/>
            <color indexed="81"/>
            <rFont val="Tahoma"/>
            <family val="2"/>
          </rPr>
          <t>OPDI:</t>
        </r>
        <r>
          <rPr>
            <sz val="9"/>
            <color indexed="81"/>
            <rFont val="Tahoma"/>
            <family val="2"/>
          </rPr>
          <t xml:space="preserve">
no es necesario modificarlo,.
Cambia automáticamente con las respuestas dadas a las 19
 preguntas.</t>
        </r>
      </text>
    </comment>
    <comment ref="AG7" authorId="0" shapeId="0" xr:uid="{00000000-0006-0000-0000-000012000000}">
      <text>
        <r>
          <rPr>
            <b/>
            <sz val="9"/>
            <color indexed="81"/>
            <rFont val="Tahoma"/>
            <family val="2"/>
          </rPr>
          <t>OPDI:</t>
        </r>
        <r>
          <rPr>
            <sz val="9"/>
            <color indexed="81"/>
            <rFont val="Tahoma"/>
            <family val="2"/>
          </rPr>
          <t xml:space="preserve">
Seleccione de acuerdo al número del impacto</t>
        </r>
      </text>
    </comment>
    <comment ref="AH7" authorId="0" shapeId="0" xr:uid="{00000000-0006-0000-0000-000013000000}">
      <text>
        <r>
          <rPr>
            <b/>
            <sz val="9"/>
            <color indexed="81"/>
            <rFont val="Tahoma"/>
            <family val="2"/>
          </rPr>
          <t>OPDI:</t>
        </r>
        <r>
          <rPr>
            <sz val="9"/>
            <color indexed="81"/>
            <rFont val="Tahoma"/>
            <family val="2"/>
          </rPr>
          <t xml:space="preserve">
resultado es</t>
        </r>
        <r>
          <rPr>
            <b/>
            <sz val="9"/>
            <color indexed="81"/>
            <rFont val="Tahoma"/>
            <family val="2"/>
          </rPr>
          <t xml:space="preserve"> automático</t>
        </r>
      </text>
    </comment>
    <comment ref="AZ7" authorId="0" shapeId="0" xr:uid="{00000000-0006-0000-0000-000014000000}">
      <text>
        <r>
          <rPr>
            <b/>
            <sz val="8"/>
            <color indexed="81"/>
            <rFont val="Tahoma"/>
            <family val="2"/>
          </rPr>
          <t>OPDI:</t>
        </r>
        <r>
          <rPr>
            <sz val="8"/>
            <color indexed="81"/>
            <rFont val="Tahoma"/>
            <family val="2"/>
          </rPr>
          <t xml:space="preserve">
Seleccionar de acuerdo a la nueva ubicación del riesgo (Residual) teniendo en cuenta el desplazamiento de acuerdo a la  aplicación de la tabla de desplazamiento en la valoración del riesgo después de controles. Ver hoja "Solides de Controles"</t>
        </r>
      </text>
    </comment>
    <comment ref="BA7" authorId="0" shapeId="0" xr:uid="{00000000-0006-0000-0000-000015000000}">
      <text>
        <r>
          <rPr>
            <b/>
            <sz val="9"/>
            <color indexed="81"/>
            <rFont val="Tahoma"/>
            <family val="2"/>
          </rPr>
          <t>OPDI:</t>
        </r>
        <r>
          <rPr>
            <sz val="9"/>
            <color indexed="81"/>
            <rFont val="Tahoma"/>
            <family val="2"/>
          </rPr>
          <t xml:space="preserve">
Seleccionar de acuerdo al número de la probabilidad</t>
        </r>
      </text>
    </comment>
    <comment ref="BB7" authorId="0" shapeId="0" xr:uid="{00000000-0006-0000-0000-000016000000}">
      <text>
        <r>
          <rPr>
            <b/>
            <sz val="9"/>
            <color indexed="81"/>
            <rFont val="Tahoma"/>
            <family val="2"/>
          </rPr>
          <t>OPDI:</t>
        </r>
        <r>
          <rPr>
            <sz val="9"/>
            <color indexed="81"/>
            <rFont val="Tahoma"/>
            <family val="2"/>
          </rPr>
          <t xml:space="preserve">
</t>
        </r>
        <r>
          <rPr>
            <sz val="8"/>
            <color indexed="81"/>
            <rFont val="Tahoma"/>
            <family val="2"/>
          </rPr>
          <t>Seleccionar de acuerdo a la nueva ubicación del riesgo (Residual) teniendo en cuenta el desplazamiento de acuerdo a la valoración de controles</t>
        </r>
      </text>
    </comment>
    <comment ref="BC7" authorId="0" shapeId="0" xr:uid="{00000000-0006-0000-0000-000017000000}">
      <text>
        <r>
          <rPr>
            <b/>
            <sz val="9"/>
            <color indexed="81"/>
            <rFont val="Tahoma"/>
            <family val="2"/>
          </rPr>
          <t>OPDI:</t>
        </r>
        <r>
          <rPr>
            <sz val="9"/>
            <color indexed="81"/>
            <rFont val="Tahoma"/>
            <family val="2"/>
          </rPr>
          <t xml:space="preserve">
Seleccionar de acuerdo al número del impacto</t>
        </r>
      </text>
    </comment>
    <comment ref="BD7" authorId="0" shapeId="0" xr:uid="{00000000-0006-0000-0000-000018000000}">
      <text>
        <r>
          <rPr>
            <b/>
            <sz val="9"/>
            <color indexed="81"/>
            <rFont val="Tahoma"/>
            <family val="2"/>
          </rPr>
          <t xml:space="preserve">OPDI: </t>
        </r>
        <r>
          <rPr>
            <sz val="9"/>
            <color indexed="81"/>
            <rFont val="Tahoma"/>
            <family val="2"/>
          </rPr>
          <t xml:space="preserve">Resultado es automático
</t>
        </r>
      </text>
    </comment>
    <comment ref="BG7" authorId="0" shapeId="0" xr:uid="{00000000-0006-0000-0000-000019000000}">
      <text>
        <r>
          <rPr>
            <b/>
            <sz val="9"/>
            <color indexed="81"/>
            <rFont val="Tahoma"/>
            <family val="2"/>
          </rPr>
          <t>OPDI:</t>
        </r>
        <r>
          <rPr>
            <sz val="9"/>
            <color indexed="81"/>
            <rFont val="Tahoma"/>
            <family val="2"/>
          </rPr>
          <t xml:space="preserve">
Definir fechas inicial y final de la actividad</t>
        </r>
      </text>
    </comment>
    <comment ref="BI7" authorId="0" shapeId="0" xr:uid="{00000000-0006-0000-0000-00001A000000}">
      <text>
        <r>
          <rPr>
            <b/>
            <sz val="12"/>
            <color indexed="81"/>
            <rFont val="Tahoma"/>
            <family val="2"/>
          </rPr>
          <t>OPDI:</t>
        </r>
        <r>
          <rPr>
            <sz val="12"/>
            <color indexed="81"/>
            <rFont val="Tahoma"/>
            <family val="2"/>
          </rPr>
          <t xml:space="preserve">
Identificada las acciones que se van a desarrollar respecto a los controles, de acuerdo con la política de tratamiento del riesgo seleccionada; ejemplos de acciones:
- Implementar nuevos controles en el proceso
- Implementar Software
- Implementar listas de chequeo
- Contratar pólizas de seguro
- Capacitar al personal 
Las acciones están relacionadas con las causas del riesgo y las estrategias que se pueden derivar del análisis DOFA, ejemplo:
Causa (debilidad): Desactualización de la base de datos de contratación.
Acción (estrategia): D2O1: Adquirir software para mantener actualizada la base de datos de proveedores y el registro de contrataciones. </t>
        </r>
      </text>
    </comment>
    <comment ref="BK7" authorId="0" shapeId="0" xr:uid="{00000000-0006-0000-0000-00001B000000}">
      <text>
        <r>
          <rPr>
            <b/>
            <sz val="9"/>
            <color indexed="81"/>
            <rFont val="Tahoma"/>
            <family val="2"/>
          </rPr>
          <t xml:space="preserve">OPDI: </t>
        </r>
        <r>
          <rPr>
            <sz val="9"/>
            <color indexed="81"/>
            <rFont val="Tahoma"/>
            <family val="2"/>
          </rPr>
          <t xml:space="preserve">Evidencia de la acción:
</t>
        </r>
        <r>
          <rPr>
            <sz val="8"/>
            <color indexed="81"/>
            <rFont val="Tahoma"/>
            <family val="2"/>
          </rPr>
          <t>- Ficha del procedimiento actualizada en el SIG y comunicada a los responsables del proceso
- Software implementado
- Formato diseñado e implementado
- Capacitación realizada a los responsables del proceso (listas de asistencia)
entre otros.</t>
        </r>
      </text>
    </comment>
    <comment ref="BL7" authorId="0" shapeId="0" xr:uid="{00000000-0006-0000-0000-00001C000000}">
      <text>
        <r>
          <rPr>
            <b/>
            <sz val="9"/>
            <color indexed="81"/>
            <rFont val="Tahoma"/>
            <family val="2"/>
          </rPr>
          <t>OPDI:</t>
        </r>
        <r>
          <rPr>
            <sz val="9"/>
            <color indexed="81"/>
            <rFont val="Tahoma"/>
            <family val="2"/>
          </rPr>
          <t xml:space="preserve">
Eficacia:
Índice de cumplimiento de actividades (cumplidas/ programadas) x 100
Efectividad:
Efectividad del plan de manejo de riesgos (EJEMPLO:)
((# de casos de desabastecimiento presentados periodo actual - # de casos de desabastecimiento presentados periodo anterior) / # de casos de desabastecimiento presentados periodo anterior) x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William Hernan Otalora Cabanzo</author>
    <author>-user</author>
  </authors>
  <commentList>
    <comment ref="D2" authorId="0" shapeId="0" xr:uid="{00000000-0006-0000-0500-000001000000}">
      <text>
        <r>
          <rPr>
            <b/>
            <sz val="9"/>
            <color indexed="81"/>
            <rFont val="Tahoma"/>
            <family val="2"/>
          </rPr>
          <t>OAP:</t>
        </r>
        <r>
          <rPr>
            <sz val="9"/>
            <color indexed="81"/>
            <rFont val="Tahoma"/>
            <family val="2"/>
          </rPr>
          <t xml:space="preserve">
Aplica para Riesgos de Seguiridad Digital, ejemplos:
- Modificación no autorizada
En función de esta se determinan la probabilidad y el impacto del riesgo, no sobre las vulnerabilidades 7 causas.</t>
        </r>
      </text>
    </comment>
    <comment ref="E2" authorId="1" shapeId="0" xr:uid="{00000000-0006-0000-0500-000002000000}">
      <text>
        <r>
          <rPr>
            <sz val="8"/>
            <color indexed="81"/>
            <rFont val="Tahoma"/>
            <family val="2"/>
          </rPr>
          <t>OAP: Enuncie las consecuencias más importantes de la materialización del riesgo.
¿que pasa si se materializa el riesgo?</t>
        </r>
      </text>
    </comment>
    <comment ref="AE2" authorId="0" shapeId="0" xr:uid="{00000000-0006-0000-0500-000003000000}">
      <text>
        <r>
          <rPr>
            <b/>
            <sz val="11"/>
            <color indexed="81"/>
            <rFont val="Tahoma"/>
            <family val="2"/>
          </rPr>
          <t>OAP:</t>
        </r>
        <r>
          <rPr>
            <sz val="11"/>
            <color indexed="81"/>
            <rFont val="Tahoma"/>
            <family val="2"/>
          </rPr>
          <t xml:space="preserve">
Si el riesgo tiene más controlesl, adicionar lineas intermedias  para que se pueda hacer el promedio en la </t>
        </r>
        <r>
          <rPr>
            <b/>
            <sz val="11"/>
            <color indexed="81"/>
            <rFont val="Tahoma"/>
            <family val="2"/>
          </rPr>
          <t>valoración de los controles</t>
        </r>
        <r>
          <rPr>
            <sz val="11"/>
            <color indexed="81"/>
            <rFont val="Tahoma"/>
            <family val="2"/>
          </rPr>
          <t xml:space="preserve"> de forma automática  </t>
        </r>
      </text>
    </comment>
    <comment ref="AF2" authorId="0" shapeId="0" xr:uid="{00000000-0006-0000-0500-000004000000}">
      <text>
        <r>
          <rPr>
            <b/>
            <sz val="9"/>
            <color indexed="81"/>
            <rFont val="Tahoma"/>
            <family val="2"/>
          </rPr>
          <t>OAP:</t>
        </r>
        <r>
          <rPr>
            <sz val="9"/>
            <color indexed="81"/>
            <rFont val="Tahoma"/>
            <family val="2"/>
          </rPr>
          <t xml:space="preserve">
Seleccionar
</t>
        </r>
      </text>
    </comment>
    <comment ref="AG2" authorId="0" shapeId="0" xr:uid="{00000000-0006-0000-0500-000005000000}">
      <text>
        <r>
          <rPr>
            <b/>
            <sz val="8"/>
            <color indexed="81"/>
            <rFont val="Tahoma"/>
            <family val="2"/>
          </rPr>
          <t>OAP:</t>
        </r>
        <r>
          <rPr>
            <sz val="8"/>
            <color indexed="81"/>
            <rFont val="Tahoma"/>
            <family val="2"/>
          </rPr>
          <t xml:space="preserve">
A</t>
        </r>
        <r>
          <rPr>
            <sz val="9"/>
            <color indexed="81"/>
            <rFont val="Tahoma"/>
            <family val="2"/>
          </rPr>
          <t>signe este valor de acuerdo a la respuesta</t>
        </r>
      </text>
    </comment>
    <comment ref="AR2" authorId="0" shapeId="0" xr:uid="{00000000-0006-0000-0500-000006000000}">
      <text>
        <r>
          <rPr>
            <sz val="9"/>
            <color indexed="81"/>
            <rFont val="Tahoma"/>
            <family val="2"/>
          </rPr>
          <t>OAP
Dato automático.
Calcula el promedio para los controles</t>
        </r>
      </text>
    </comment>
    <comment ref="AS2" authorId="0" shapeId="0" xr:uid="{00000000-0006-0000-0500-000007000000}">
      <text>
        <r>
          <rPr>
            <b/>
            <sz val="9"/>
            <color indexed="81"/>
            <rFont val="Tahoma"/>
            <family val="2"/>
          </rPr>
          <t>OAP:</t>
        </r>
        <r>
          <rPr>
            <sz val="9"/>
            <color indexed="81"/>
            <rFont val="Tahoma"/>
            <family val="2"/>
          </rPr>
          <t xml:space="preserve">
Seleccionar de la tabla en hoja "Solidez de los controles"  de acuerdo a la tabla de calificación de solidez de conjunto de cotroles de acuerdo al valor promedio obtenido de los controles en la columna anterior:
Fuerte si el promedio es 100
Moderado si el valor esta entre 50 y 99
Débil si el valor es menor a 50</t>
        </r>
      </text>
    </comment>
    <comment ref="AT2" authorId="0" shapeId="0" xr:uid="{00000000-0006-0000-0500-000008000000}">
      <text>
        <r>
          <rPr>
            <b/>
            <sz val="9"/>
            <color indexed="81"/>
            <rFont val="Tahoma"/>
            <family val="2"/>
          </rPr>
          <t>OAP:</t>
        </r>
        <r>
          <rPr>
            <sz val="9"/>
            <color indexed="81"/>
            <rFont val="Tahoma"/>
            <family val="2"/>
          </rPr>
          <t xml:space="preserve">
Seleccione si el control afecta la probabilidad, el impacto o ambos. 
Los controles preventivos, afectan la probabilidad directamente; algunos de ellos al detener el proceso indirectamente afectan el impacto. Las pólizas son una forma de control preventivo y afectan directamente el impacto si se materializa el riesgo.</t>
        </r>
      </text>
    </comment>
    <comment ref="F3" authorId="0" shapeId="0" xr:uid="{00000000-0006-0000-0500-000009000000}">
      <text>
        <r>
          <rPr>
            <b/>
            <sz val="8"/>
            <color indexed="81"/>
            <rFont val="Tahoma"/>
            <family val="2"/>
          </rPr>
          <t>OAP:</t>
        </r>
        <r>
          <rPr>
            <sz val="8"/>
            <color indexed="81"/>
            <rFont val="Tahoma"/>
            <family val="2"/>
          </rPr>
          <t xml:space="preserve">
Valorar de acuerdo a los criterios definidos en la hoja "Mapa Inherente" y  seleccionar del listado</t>
        </r>
      </text>
    </comment>
    <comment ref="G3" authorId="0" shapeId="0" xr:uid="{00000000-0006-0000-0500-00000A000000}">
      <text>
        <r>
          <rPr>
            <b/>
            <sz val="9"/>
            <color indexed="81"/>
            <rFont val="Tahoma"/>
            <family val="2"/>
          </rPr>
          <t>OAP:</t>
        </r>
        <r>
          <rPr>
            <sz val="9"/>
            <color indexed="81"/>
            <rFont val="Tahoma"/>
            <family val="2"/>
          </rPr>
          <t xml:space="preserve">
Seleccione  el número de acuerdo al número de la probabilidad</t>
        </r>
      </text>
    </comment>
    <comment ref="H3" authorId="0" shapeId="0" xr:uid="{00000000-0006-0000-0500-00000B000000}">
      <text>
        <r>
          <rPr>
            <b/>
            <sz val="9"/>
            <color indexed="81"/>
            <rFont val="Tahoma"/>
            <family val="2"/>
          </rPr>
          <t>OAP:</t>
        </r>
        <r>
          <rPr>
            <sz val="9"/>
            <color indexed="81"/>
            <rFont val="Tahoma"/>
            <family val="2"/>
          </rPr>
          <t xml:space="preserve">
Escriba 1   en cada una de las celdas
si la respuesta es afirmativa para cada una de las preguntas</t>
        </r>
      </text>
    </comment>
    <comment ref="AB3" authorId="0" shapeId="0" xr:uid="{00000000-0006-0000-0500-00000C000000}">
      <text>
        <r>
          <rPr>
            <b/>
            <sz val="9"/>
            <color indexed="81"/>
            <rFont val="Tahoma"/>
            <family val="2"/>
          </rPr>
          <t>OAP:</t>
        </r>
        <r>
          <rPr>
            <sz val="9"/>
            <color indexed="81"/>
            <rFont val="Tahoma"/>
            <family val="2"/>
          </rPr>
          <t xml:space="preserve">
no es necesario modificarlo,.
Cambia automaticamente con las respuestas dadas a las 19
 preguntas.</t>
        </r>
      </text>
    </comment>
    <comment ref="AC3" authorId="0" shapeId="0" xr:uid="{00000000-0006-0000-0500-00000D000000}">
      <text>
        <r>
          <rPr>
            <b/>
            <sz val="9"/>
            <color indexed="81"/>
            <rFont val="Tahoma"/>
            <family val="2"/>
          </rPr>
          <t>OAP:</t>
        </r>
        <r>
          <rPr>
            <sz val="9"/>
            <color indexed="81"/>
            <rFont val="Tahoma"/>
            <family val="2"/>
          </rPr>
          <t xml:space="preserve">
Seleccione de acuerdo al número del impacto</t>
        </r>
      </text>
    </comment>
    <comment ref="AD3" authorId="0" shapeId="0" xr:uid="{00000000-0006-0000-0500-00000E000000}">
      <text>
        <r>
          <rPr>
            <b/>
            <sz val="9"/>
            <color indexed="81"/>
            <rFont val="Tahoma"/>
            <family val="2"/>
          </rPr>
          <t>OAP:</t>
        </r>
        <r>
          <rPr>
            <sz val="9"/>
            <color indexed="81"/>
            <rFont val="Tahoma"/>
            <family val="2"/>
          </rPr>
          <t xml:space="preserve">
resultado es</t>
        </r>
        <r>
          <rPr>
            <b/>
            <sz val="9"/>
            <color indexed="81"/>
            <rFont val="Tahoma"/>
            <family val="2"/>
          </rPr>
          <t xml:space="preserve"> automático</t>
        </r>
      </text>
    </comment>
    <comment ref="AV3" authorId="0" shapeId="0" xr:uid="{00000000-0006-0000-0500-00000F000000}">
      <text>
        <r>
          <rPr>
            <b/>
            <sz val="8"/>
            <color indexed="81"/>
            <rFont val="Tahoma"/>
            <family val="2"/>
          </rPr>
          <t>OAP:</t>
        </r>
        <r>
          <rPr>
            <sz val="8"/>
            <color indexed="81"/>
            <rFont val="Tahoma"/>
            <family val="2"/>
          </rPr>
          <t xml:space="preserve">
Seleccionar de acuerdo a la nueva ubicación del riesgo (Residual) teniendo en cuenta el desplazamiento de acuerdo a la  aplicación de la tabla de desplazamiento en la valoración del riesgo despues de controles. Ver hoja "Solides de Controles"</t>
        </r>
      </text>
    </comment>
    <comment ref="AW3" authorId="0" shapeId="0" xr:uid="{00000000-0006-0000-0500-000010000000}">
      <text>
        <r>
          <rPr>
            <b/>
            <sz val="9"/>
            <color indexed="81"/>
            <rFont val="Tahoma"/>
            <family val="2"/>
          </rPr>
          <t>OAP:</t>
        </r>
        <r>
          <rPr>
            <sz val="9"/>
            <color indexed="81"/>
            <rFont val="Tahoma"/>
            <family val="2"/>
          </rPr>
          <t xml:space="preserve">
Seleccionar de acuerdo al número de la probabilidad</t>
        </r>
      </text>
    </comment>
    <comment ref="AX3" authorId="0" shapeId="0" xr:uid="{00000000-0006-0000-0500-000011000000}">
      <text>
        <r>
          <rPr>
            <b/>
            <sz val="9"/>
            <color indexed="81"/>
            <rFont val="Tahoma"/>
            <family val="2"/>
          </rPr>
          <t>OAP:</t>
        </r>
        <r>
          <rPr>
            <sz val="9"/>
            <color indexed="81"/>
            <rFont val="Tahoma"/>
            <family val="2"/>
          </rPr>
          <t xml:space="preserve">
</t>
        </r>
        <r>
          <rPr>
            <sz val="8"/>
            <color indexed="81"/>
            <rFont val="Tahoma"/>
            <family val="2"/>
          </rPr>
          <t>Seleccionar de acuerdo a la nueva ubicación del riesgo (Residual) teniendo en cuenta el desplazamiento de acuerdo a la valoración de controles</t>
        </r>
      </text>
    </comment>
    <comment ref="AY3" authorId="0" shapeId="0" xr:uid="{00000000-0006-0000-0500-000012000000}">
      <text>
        <r>
          <rPr>
            <b/>
            <sz val="9"/>
            <color indexed="81"/>
            <rFont val="Tahoma"/>
            <family val="2"/>
          </rPr>
          <t>OAP:</t>
        </r>
        <r>
          <rPr>
            <sz val="9"/>
            <color indexed="81"/>
            <rFont val="Tahoma"/>
            <family val="2"/>
          </rPr>
          <t xml:space="preserve">
Seleccionar de acuerdo al número del impacto</t>
        </r>
      </text>
    </comment>
    <comment ref="AZ3" authorId="0" shapeId="0" xr:uid="{00000000-0006-0000-0500-000013000000}">
      <text>
        <r>
          <rPr>
            <b/>
            <sz val="9"/>
            <color indexed="81"/>
            <rFont val="Tahoma"/>
            <family val="2"/>
          </rPr>
          <t xml:space="preserve">OAP: </t>
        </r>
        <r>
          <rPr>
            <sz val="9"/>
            <color indexed="81"/>
            <rFont val="Tahoma"/>
            <family val="2"/>
          </rPr>
          <t xml:space="preserve">Resultado es automático
</t>
        </r>
      </text>
    </comment>
    <comment ref="BC3" authorId="0" shapeId="0" xr:uid="{00000000-0006-0000-0500-000014000000}">
      <text>
        <r>
          <rPr>
            <b/>
            <sz val="9"/>
            <color indexed="81"/>
            <rFont val="Tahoma"/>
            <family val="2"/>
          </rPr>
          <t>OAP:</t>
        </r>
        <r>
          <rPr>
            <sz val="9"/>
            <color indexed="81"/>
            <rFont val="Tahoma"/>
            <family val="2"/>
          </rPr>
          <t xml:space="preserve">
Definir fechas inicial y final de la actividad</t>
        </r>
      </text>
    </comment>
    <comment ref="BE3" authorId="0" shapeId="0" xr:uid="{00000000-0006-0000-0500-000015000000}">
      <text>
        <r>
          <rPr>
            <b/>
            <sz val="12"/>
            <color indexed="81"/>
            <rFont val="Tahoma"/>
            <family val="2"/>
          </rPr>
          <t>OAP:</t>
        </r>
        <r>
          <rPr>
            <sz val="12"/>
            <color indexed="81"/>
            <rFont val="Tahoma"/>
            <family val="2"/>
          </rPr>
          <t xml:space="preserve">
Identificadar las acciones que se van a desarrollar respecto a los controles, de acuerdo con la politica de trátamiento del riesgo seleccionada; ejemplos de acciones:
- Implementar nuevos controles en el proceso
- Implementar Software
- Implementar listas de chequeo
- Contratar polizas de seguro
- Capacitar al personal 
Las acciones estan relacionadas con las causas del riesgo y las estrategias que se pueden derivar del análisis DOFA, ejemplo:
Causa (debilidad): Desactualización de la base de datos de contratación.
Acción (estrategia): D2O1: Adquirir software para mantener actualizada la base de datos de proveedores y el registro de contrataciones. </t>
        </r>
      </text>
    </comment>
    <comment ref="BG3" authorId="0" shapeId="0" xr:uid="{00000000-0006-0000-0500-000016000000}">
      <text>
        <r>
          <rPr>
            <b/>
            <sz val="9"/>
            <color indexed="81"/>
            <rFont val="Tahoma"/>
            <family val="2"/>
          </rPr>
          <t xml:space="preserve">OAP: </t>
        </r>
        <r>
          <rPr>
            <sz val="9"/>
            <color indexed="81"/>
            <rFont val="Tahoma"/>
            <family val="2"/>
          </rPr>
          <t xml:space="preserve">Evidencia de la acción:
</t>
        </r>
        <r>
          <rPr>
            <sz val="8"/>
            <color indexed="81"/>
            <rFont val="Tahoma"/>
            <family val="2"/>
          </rPr>
          <t>- Ficha del procedimiento actualizada en el SIG y comunicada a los responsables del proceso
- Software implementado
- Formato diseñado e implementado
- Capacitación realizada a los responsables del proceso (listas de asistencia)
entre otros.</t>
        </r>
      </text>
    </comment>
    <comment ref="BH3" authorId="0" shapeId="0" xr:uid="{00000000-0006-0000-0500-000017000000}">
      <text>
        <r>
          <rPr>
            <b/>
            <sz val="9"/>
            <color indexed="81"/>
            <rFont val="Tahoma"/>
            <family val="2"/>
          </rPr>
          <t>OAP:</t>
        </r>
        <r>
          <rPr>
            <sz val="9"/>
            <color indexed="81"/>
            <rFont val="Tahoma"/>
            <family val="2"/>
          </rPr>
          <t xml:space="preserve">
Eficacia:
Indice de cumplimiento de actividades (cumplidas/ programadas) x 100
Efectividad:
Efectividad del plan de manejo de riesos
((# de casos de desabastecimiento presentados periodo actual - # de casos de desabastecimiento presentados periodo anterior) / # de casos de desabastecimiento presentados periodo anterior) x 100</t>
        </r>
      </text>
    </comment>
    <comment ref="BI3" authorId="0" shapeId="0" xr:uid="{00000000-0006-0000-0500-000018000000}">
      <text>
        <r>
          <rPr>
            <b/>
            <sz val="9"/>
            <color indexed="81"/>
            <rFont val="Tahoma"/>
            <family val="2"/>
          </rPr>
          <t>OAP:</t>
        </r>
        <r>
          <rPr>
            <sz val="9"/>
            <color indexed="81"/>
            <rFont val="Tahoma"/>
            <family val="2"/>
          </rPr>
          <t xml:space="preserve">
Fecha en que se va a hacer el monitoreo y revisión por parte de los lideres de proceso con el apoyo del profesional SDO</t>
        </r>
      </text>
    </comment>
    <comment ref="BJ3" authorId="0" shapeId="0" xr:uid="{00000000-0006-0000-0500-000019000000}">
      <text>
        <r>
          <rPr>
            <b/>
            <sz val="12"/>
            <color indexed="81"/>
            <rFont val="Tahoma"/>
            <family val="2"/>
          </rPr>
          <t>OAP:</t>
        </r>
        <r>
          <rPr>
            <sz val="12"/>
            <color indexed="81"/>
            <rFont val="Tahoma"/>
            <family val="2"/>
          </rPr>
          <t xml:space="preserve">
Acción de verificación, monitoreo y revisión
información</t>
        </r>
      </text>
    </comment>
    <comment ref="BK3" authorId="0" shapeId="0" xr:uid="{00000000-0006-0000-0500-00001A000000}">
      <text>
        <r>
          <rPr>
            <sz val="9"/>
            <color indexed="81"/>
            <rFont val="Tahoma"/>
            <family val="2"/>
          </rPr>
          <t>OAP: El responsable del monitoreo es el líder o coordinador del proceso (cargo)</t>
        </r>
      </text>
    </comment>
    <comment ref="BL3" authorId="0" shapeId="0" xr:uid="{00000000-0006-0000-0500-00001B000000}">
      <text>
        <r>
          <rPr>
            <b/>
            <sz val="9"/>
            <color indexed="81"/>
            <rFont val="Tahoma"/>
            <family val="2"/>
          </rPr>
          <t>OAP:</t>
        </r>
        <r>
          <rPr>
            <sz val="9"/>
            <color indexed="81"/>
            <rFont val="Tahoma"/>
            <family val="2"/>
          </rPr>
          <t xml:space="preserve">
Está relacionada con el cumplimiento de las acciones asociadas al control que fueron establecidas.
Nivel de cumplimiento.
Ej: Número de fichas del proceso revisadas y ajustadas / Número de fichas del proceso.
Ej: porcentaje de cumplimiento de la acción implementar software.</t>
        </r>
      </text>
    </comment>
  </commentList>
</comments>
</file>

<file path=xl/sharedStrings.xml><?xml version="1.0" encoding="utf-8"?>
<sst xmlns="http://schemas.openxmlformats.org/spreadsheetml/2006/main" count="1385" uniqueCount="709">
  <si>
    <t>IDENTIFICACIÓN DEL RIESGO</t>
  </si>
  <si>
    <t>VALORACIÓN DEL RIESGO</t>
  </si>
  <si>
    <t>Plan de Contingencia
Frente a la Materialización del Riesgo</t>
  </si>
  <si>
    <t xml:space="preserve">Política de Manejo del Riesgo
</t>
  </si>
  <si>
    <t>PLANES DE TRATAMIENTO
(Líderes de Proceso)</t>
  </si>
  <si>
    <t>Proceso</t>
  </si>
  <si>
    <t>Objetivo</t>
  </si>
  <si>
    <t>Causas / Vulnerabilidades</t>
  </si>
  <si>
    <t>Establecimiento del Contexto</t>
  </si>
  <si>
    <t>No.</t>
  </si>
  <si>
    <t>Riesgo</t>
  </si>
  <si>
    <t>Tipo</t>
  </si>
  <si>
    <t>Amenaza
(Seguridad Digital)</t>
  </si>
  <si>
    <t>Consecuencias</t>
  </si>
  <si>
    <t>Contexto
Externo</t>
  </si>
  <si>
    <t>Contexto
Interno</t>
  </si>
  <si>
    <t>Controles Existentes</t>
  </si>
  <si>
    <t>Tipo de Control</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</si>
  <si>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</si>
  <si>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</si>
  <si>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</si>
  <si>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t>
  </si>
  <si>
    <t>Total
Diseñó Control</t>
  </si>
  <si>
    <t>Peso Diseño del control</t>
  </si>
  <si>
    <t>Peso de la Ejecución</t>
  </si>
  <si>
    <t xml:space="preserve">solidez Individual del control </t>
  </si>
  <si>
    <t>Calificación Controles</t>
  </si>
  <si>
    <t>Solidez de Controles</t>
  </si>
  <si>
    <t>El control ayuda a disminuir (directa / indirectamente)</t>
  </si>
  <si>
    <t>RIESGO RESIDUAL</t>
  </si>
  <si>
    <t xml:space="preserve">Acciones Asociadas a los Controles </t>
  </si>
  <si>
    <t>Probabilidad</t>
  </si>
  <si>
    <t>Calificación Probabilidad</t>
  </si>
  <si>
    <t>Impacto</t>
  </si>
  <si>
    <t>Calificación Impacto</t>
  </si>
  <si>
    <t>Zona de Riesgo</t>
  </si>
  <si>
    <t>15 asignado</t>
  </si>
  <si>
    <t>15 adecuado</t>
  </si>
  <si>
    <t>15  oportuna</t>
  </si>
  <si>
    <t>15 prevenir 
10  detectar</t>
  </si>
  <si>
    <t>15 confiable</t>
  </si>
  <si>
    <t>15 se investiga y resuelve</t>
  </si>
  <si>
    <t>10 completa
5 incompleta</t>
  </si>
  <si>
    <t>Nueva calificación de Probabilidad</t>
  </si>
  <si>
    <t>Nueva calificación de Impacto</t>
  </si>
  <si>
    <t>Fecha Inicial</t>
  </si>
  <si>
    <t>Fecha final</t>
  </si>
  <si>
    <t>Actividad</t>
  </si>
  <si>
    <t>Responsable / Actividad</t>
  </si>
  <si>
    <t>Soporte / Registro</t>
  </si>
  <si>
    <t>Indicador</t>
  </si>
  <si>
    <t>Fecha</t>
  </si>
  <si>
    <t>Responsable / Monitoreo</t>
  </si>
  <si>
    <t>Direccionamiento Estratégico</t>
  </si>
  <si>
    <t>N.A.</t>
  </si>
  <si>
    <t>Personal</t>
  </si>
  <si>
    <t>Interacciones con otros procesos</t>
  </si>
  <si>
    <t>Estratégico</t>
  </si>
  <si>
    <t>3. Posible</t>
  </si>
  <si>
    <t>5. Credibilidad o imagen / Imagen institucional afectada en el orden nacional o regional por actos o hechos de corrupción comprobados.</t>
  </si>
  <si>
    <t>5. Catastrófico</t>
  </si>
  <si>
    <t>Preventivo</t>
  </si>
  <si>
    <t>Fuerte</t>
  </si>
  <si>
    <t>Débil</t>
  </si>
  <si>
    <t>Directamente</t>
  </si>
  <si>
    <t>Indirectamente</t>
  </si>
  <si>
    <t>Reducir el riesgo</t>
  </si>
  <si>
    <t>Procesos</t>
  </si>
  <si>
    <t>Marzo de 2020</t>
  </si>
  <si>
    <t>Procedimientos asociados</t>
  </si>
  <si>
    <t>Detectivo</t>
  </si>
  <si>
    <t>Moderado</t>
  </si>
  <si>
    <t>Junio de 2020</t>
  </si>
  <si>
    <t>Imagen / Reputacional</t>
  </si>
  <si>
    <t>2. Improbable</t>
  </si>
  <si>
    <t>4. Credibilidad o imagen / Imagen institucional afectada en el orden nacional o regional por incumplimientos en la prestación del servicio a los usuarios o ciudadanos.</t>
  </si>
  <si>
    <t>4. Mayor</t>
  </si>
  <si>
    <t>Transversalidad</t>
  </si>
  <si>
    <t>Tecnología</t>
  </si>
  <si>
    <t>Activos de seguridad digital del proceso</t>
  </si>
  <si>
    <t>Cumplimiento</t>
  </si>
  <si>
    <t>4. Incumplimiento en las metas y objetivos institucionales afectando el cumplimiento en las metas de gobierno.</t>
  </si>
  <si>
    <t>3. Moderado</t>
  </si>
  <si>
    <t>Social y Cultural</t>
  </si>
  <si>
    <t>Responsables del proceso</t>
  </si>
  <si>
    <t>Estratégicos</t>
  </si>
  <si>
    <t>Comunicación entre procesos</t>
  </si>
  <si>
    <t>Tecnológico</t>
  </si>
  <si>
    <t>5. Incumplimiento en las metas y objetivos institucionales afectando de forma grave la ejecución presupuestal.</t>
  </si>
  <si>
    <t>1. Rara vez</t>
  </si>
  <si>
    <t>Operativo</t>
  </si>
  <si>
    <t>4. Probable</t>
  </si>
  <si>
    <t>Financiero</t>
  </si>
  <si>
    <t>Económico y Financiero</t>
  </si>
  <si>
    <t>Diseño del proceso</t>
  </si>
  <si>
    <t>Gerencial</t>
  </si>
  <si>
    <t>Jefe Oficina Asesora Jurídica</t>
  </si>
  <si>
    <t>Financieros</t>
  </si>
  <si>
    <t>4. Integridad Información/Mayor</t>
  </si>
  <si>
    <t>Legal y Reglamentario</t>
  </si>
  <si>
    <t>5. Legal / Intervención por parte de un ente de control u otro ente regulador.</t>
  </si>
  <si>
    <t>Seguridad Digital</t>
  </si>
  <si>
    <t>Procedimiento documentado</t>
  </si>
  <si>
    <t>3. Legal / Investigaciones penales, fiscales o disciplinarias.</t>
  </si>
  <si>
    <t>Asesor de control interno</t>
  </si>
  <si>
    <t>Código:DG-100-FM-284</t>
  </si>
  <si>
    <t>ANALISIS DE RIESGO INHERENTE</t>
  </si>
  <si>
    <t xml:space="preserve">Solidez Individual del control </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</si>
  <si>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</si>
  <si>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</si>
  <si>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</si>
  <si>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</si>
  <si>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</si>
  <si>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</si>
  <si>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</si>
  <si>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</si>
  <si>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</si>
  <si>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</si>
  <si>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</si>
  <si>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</si>
  <si>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</si>
  <si>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</si>
  <si>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</si>
  <si>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</si>
  <si>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</si>
  <si>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</si>
  <si>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</si>
  <si>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</si>
  <si>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</si>
  <si>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</si>
  <si>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</si>
  <si>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Actividades</t>
  </si>
  <si>
    <t>No aplica</t>
  </si>
  <si>
    <t>Corrupción</t>
  </si>
  <si>
    <t xml:space="preserve">Reuniones con los líderes de proceso con quienes se define el presupuesto, las actividades de los planes y las metas de los proyectos de inversión
</t>
  </si>
  <si>
    <t>No disminuye</t>
  </si>
  <si>
    <t>Ajustar los planes de acuerdo con las observaciones a las inconsistencias identificadas, si se encuentra en ejecución</t>
  </si>
  <si>
    <t>Febrero de 2020</t>
  </si>
  <si>
    <t xml:space="preserve">Llevar a cabo reuniones con los líderes de proceso para el planteamiento de las actividades del plan de acción y el plan de adquisiciones </t>
  </si>
  <si>
    <t>Oficina Asesora de Planeación</t>
  </si>
  <si>
    <t xml:space="preserve">Actas de Reunión
</t>
  </si>
  <si>
    <t>Número de reuniones realizadas</t>
  </si>
  <si>
    <t>30 de abril de 2020</t>
  </si>
  <si>
    <t xml:space="preserve">Durante el mes de febrero se llevaron a cabo reuniones con los líderes y coordinadores de proceso para el planteamiento de las actividades del plan de acción y el plan de adquisiciones </t>
  </si>
  <si>
    <t>Jefe Oficina Asesora de Planeación</t>
  </si>
  <si>
    <t>(1) Reunión del mes de febrero (5 al 12) con líderes de proceso y coordinadores de grupos de trabajo</t>
  </si>
  <si>
    <t>Septiembre de 2020</t>
  </si>
  <si>
    <t>Diciembre de 2020</t>
  </si>
  <si>
    <t>Adelantar reuniones mensuales para realizar seguimiento a la ejecución del plan de adquisiciones y trimestralmentre para realizar seguimiento al plan de acción y los proyectos de inversión, con el objetivo de presentar los resultados del seguimiento e identificar oportunidades de mejora</t>
  </si>
  <si>
    <t xml:space="preserve">Actas de Reunión
Circulares modificación plan de adquisiciones
Ficha Aplicativo SPI con la información de las actividades actualizado 
</t>
  </si>
  <si>
    <t>Gestión Contractual</t>
  </si>
  <si>
    <t>Recibir o solicitar cualquier dádiva o beneficio a nombre propio o de terceros con el fin beneficiar a un potencial oferente con la celebración de un contrato</t>
  </si>
  <si>
    <t>1. Detrimento Patrimonial. 
2. Investigaciones disciplinarias; fiscales y/o penales. 
3. Necesidades de la entidad no satisfechas. 
4. Pérdida de credibilidad en la entidad.</t>
  </si>
  <si>
    <t>Iniciar la investigación disciplinaria, fiscal o remitir a las instancias correspondientes para el proceso penal.</t>
  </si>
  <si>
    <t>Jefe Oficina Asesora de Planeación
Jefe Oficina Asesora Jurídica</t>
  </si>
  <si>
    <t>Actas de Reunión y Listas de asistencia</t>
  </si>
  <si>
    <t>(1) Reunión del mes de enero en el Comité Institucional de Gestión y Desempeño
(2) Reunión: 13 de marzo con líderes de proceso y coordinadores de grupos de trabajo</t>
  </si>
  <si>
    <t>Oficina asesora Jurídica</t>
  </si>
  <si>
    <t>No se ha iniciado</t>
  </si>
  <si>
    <t>1. Investigaciones disciplinarias; fiscales y/o penales
2. Demandas por parte de contratistas o proveedores
3. Gastos adicionales no contemplados presupuestalmente
4. Generación de hechos cumplidos</t>
  </si>
  <si>
    <t xml:space="preserve">1. Reporte a los organos de control y a la Secretaria de Transparencia.
2.Terminacion unilateral del contrato de prestación de servicios en el caso de los contratistas.
</t>
  </si>
  <si>
    <t>Enero de 2020</t>
  </si>
  <si>
    <t>Coordinadora Administrativa y Financiera</t>
  </si>
  <si>
    <t>Documento CDP
Documento RP</t>
  </si>
  <si>
    <t>Número de CDP y RP revisados</t>
  </si>
  <si>
    <t xml:space="preserve"> 
Se revisaron los soportes y respectivas autorizaciones para la expedición de los 116 CDP y RP expedidos de enero a abril de 2020 por parte del  funcionario con funciones de presupuesto y posteriormente por la coordinación de Financiera
</t>
  </si>
  <si>
    <t>116 CDP y RP revisados</t>
  </si>
  <si>
    <t xml:space="preserve">
Definir perfiles de usuario y segregación de funciones para el Sistema de Información Financiera para la presente vigencia </t>
  </si>
  <si>
    <t>Formato Creación de usuario SIIF
Correo electrónico</t>
  </si>
  <si>
    <t>Número de formatos de creación de usuario SIIF tramitados
Número de Correos electrónicos enviados</t>
  </si>
  <si>
    <t>(1) Correo electrónico
(1) Formato de creación de usuario SIIF</t>
  </si>
  <si>
    <t>Asistencia Técnica</t>
  </si>
  <si>
    <t xml:space="preserve">1. Investigaciones disciplinarias; fiscales y/o penales.
2. Afectación de la imagen institucional
</t>
  </si>
  <si>
    <t>Extremo</t>
  </si>
  <si>
    <t>Mayo de 2020</t>
  </si>
  <si>
    <t>Julio  de 2020</t>
  </si>
  <si>
    <t xml:space="preserve">
Asegurar  la participación de los servidores públicos y contratistas del proceso de asistencia  técnica en el curso de Integridad y lucha contra la Corrupción que adelanta el DAFP </t>
  </si>
  <si>
    <t>Coordinadores de los grupos de trabajo de subdirección</t>
  </si>
  <si>
    <t>Certificados de participación en el curso</t>
  </si>
  <si>
    <t>Asegurar que el 100% de los informes de comisión contengan lo establecido en los procedimientos (original de la permanencia firmada por autoridad competente, formato de pago de taxi, colillas de los transportes intermunicipal y tiquetes aéreos)  según sea pertinente</t>
  </si>
  <si>
    <t>Informe de comisión con (original de la permanencia firmada por autoridad competente, formato de pago de taxi, colillas de los transportes intermunicipal y tiquetes aéreos)  según sea pertinente</t>
  </si>
  <si>
    <t>Número de informes con (original de la permanencia firmada por autoridad competente, formato de pago de taxi, colillas de los transportes intermunicipal y tiquetes aéreos)  según sea pertinente</t>
  </si>
  <si>
    <t xml:space="preserve">
No se han iniciado comisiones debido la emergencia sanitaria</t>
  </si>
  <si>
    <t>Excel de las comisiones adelantadas por parte de la Secretaria de Subdirección</t>
  </si>
  <si>
    <t>Registrar cada dos meses en el excel que se lleva de las comisiones, la relación de tiquetes aéreos utilizados mensualmente, para cotejarlos con los desplazamientos del Área Misional  con la información que suministre la Oficina Administrativa y Financiera</t>
  </si>
  <si>
    <t>Secretaria de Subdireción</t>
  </si>
  <si>
    <t>Excel de Comisiones</t>
  </si>
  <si>
    <t>Número de comisiones registradas y cotejadas con el proceso Administrativo</t>
  </si>
  <si>
    <t>Unidades Productivas</t>
  </si>
  <si>
    <t xml:space="preserve">Hurto, pérdida o uso indebido de recursos de productos de La Tienda INCI, materias primas,  insumos utilizados en el proceso productivo y material o producto terminado de La Imprenta;  para beneficio personal o de terceros
</t>
  </si>
  <si>
    <t>Formato de Consignación" del dinero obtenido producto de las ventas diarias en la Tienda para que el  mensajero de la entidad realice la consignación en el banco</t>
  </si>
  <si>
    <t>Abril de 2020</t>
  </si>
  <si>
    <t xml:space="preserve">Actualizar el Formato Planilla diaria de ventas
Elaborar el  Formato para la identificación de las consignaciones diarias de los documentos de recaudo realizados en la Tienda
</t>
  </si>
  <si>
    <t>Coordinadora Unidades productivas</t>
  </si>
  <si>
    <t>Formatos</t>
  </si>
  <si>
    <t>Número de formatos elaborados y/o actualizados</t>
  </si>
  <si>
    <t xml:space="preserve">Se realizó la actualización del Formato Planilla diaria de ventas
Se elaboró el Formato para la identificación de las consignaciones diarias de los documentos de recaudo realizados en la Tienda
Se elaboró el Formato para la identificación de ingresos mensuales de las unidades productivas a la cuenta bancaria de la entidad </t>
  </si>
  <si>
    <t xml:space="preserve">(3) Formatos elaborados y actualizados </t>
  </si>
  <si>
    <t xml:space="preserve">Realizar la adquisición de un software para el proceso productivo de la imprenta  que permita analizar el valor del costo de producción 
Elaborar el formato para la identificación de ingresos mensuales de las unidades productivas a la cuenta bancaria de la entidad </t>
  </si>
  <si>
    <t>Software 
Formato</t>
  </si>
  <si>
    <t>Software de costeo de la producción adquirido y
Formato elaborado</t>
  </si>
  <si>
    <t>Se elaboró el Formato para la identificación de ingresos mensuales de las unidades productivas a la cuenta bancaria de la entidad 
Se estan estudiando las propuestas para definir el software de costeo de la producción que se va a adquirir</t>
  </si>
  <si>
    <t>(1) Formato elaborado</t>
  </si>
  <si>
    <t>Gestionar con la coordinación de Administrativa y Financiera un espacio seguro para el almacenamiento de los productos de la Tienda y del material de La Imprenta.
Realizar mensualmente inventario y conciliar o verificar diferencias.</t>
  </si>
  <si>
    <t>Acta o correo electrónico</t>
  </si>
  <si>
    <t>Número de reuniones realizadas.
Inventario realizado y conciliado / 12</t>
  </si>
  <si>
    <t>Conteo del material solicitado en el almacén - bodega central, en compañía y supervisión de los almacenistas y persona encargada de la atención en la Tienda INCI o de la Imprenta</t>
  </si>
  <si>
    <t xml:space="preserve">
Gestionar con la coordinación de Administrativa y Financiera la entrega en La Tienda INCI de los productos para evitar traslados desde el Almacén</t>
  </si>
  <si>
    <t>Informática y Tecnología</t>
  </si>
  <si>
    <t>1. Afectación del desempeño de los procesos
2. Demandas en contra de la Entidad
3. Pérdida de identidad
4. Investigaciones disciplinarias; fiscales y/o penales.</t>
  </si>
  <si>
    <t xml:space="preserve">Claves de acceso para ingresar a los sistemas de información de acuerdo con roles y perfiles por cargos </t>
  </si>
  <si>
    <t xml:space="preserve">Correo electrónico o Comunicación Oficial </t>
  </si>
  <si>
    <t>Número de roles y perfiles definidos de acuerdo con las funciones</t>
  </si>
  <si>
    <t>Internamente: Se difinieron los roles en el Directorio Activo (brinda acceso a los usuarios por perfil a la Red del INCI, equipos computo, aplicativos, licencias, internet, impresion escaneado)
Externo: se definieron los roles y perfiles uso SIIF.</t>
  </si>
  <si>
    <t>Roles y Perfiles asignados a cada usuario (Directorio Activo y SIIF)</t>
  </si>
  <si>
    <t>Reporte de verificación
Mecanismo para verificar la aplicación de la Política de Seguridad y privacidad de la Información de la Entidad implementado</t>
  </si>
  <si>
    <t>Numero de verificaciones realizadas / Número de verificaciones trimestrales planeadas (4)
(1) Mecanismo implementado  para verificar la aplicación de la Política de Seguridad y privacidad de la Información de la Entidad</t>
  </si>
  <si>
    <t xml:space="preserve">(1) Verificación realizada </t>
  </si>
  <si>
    <t>Gestión humana</t>
  </si>
  <si>
    <t xml:space="preserve">1. Investigaciones disciplinarias; fiscales y/o penales.
2. Demandas
3.Reprocesos
4.Candidatos que no cumplen con las competencias establecidas
</t>
  </si>
  <si>
    <t>1. Estudio de perfil del empleo para verificar el cumplimiento de requisitos y los derechos preferenciales de Carrera Administrativa.
2. Lineamientos y procedimientos establecidos por el  Departamento de la Función Pública para cargos de libre nombramiento y remoción.
3. Procedimientos del Sistema Integrado de Gestión y la normatividad vigente</t>
  </si>
  <si>
    <t>1. Declarar insubsistencia de la persona nombrada
2. Iniciar proceso disciplinario</t>
  </si>
  <si>
    <t>Coordinadora Gestión Humana</t>
  </si>
  <si>
    <t>Alto</t>
  </si>
  <si>
    <t>Coordinadora de Gestión Humana</t>
  </si>
  <si>
    <t>Recibir o solicitar cualquier dádiva o beneficio a nombre propio o de terceros con el fin de modificar las novedades de la nómina en beneficio propio o de un tercero.</t>
  </si>
  <si>
    <t>1. Investigaciones disciplinarias; fiscales y/o penales.
2. Demandas
3.Reprocesos</t>
  </si>
  <si>
    <t xml:space="preserve">
Parametrización del aplicativo de acuerdo con la normatividad vigente</t>
  </si>
  <si>
    <t>Julio de 2020</t>
  </si>
  <si>
    <t>NA</t>
  </si>
  <si>
    <t>Gestión Jurídica</t>
  </si>
  <si>
    <t>1. Investigaciones disciplinarias; fiscales y/o penales. 
2. Pérdida de credibilidad en la entidad.</t>
  </si>
  <si>
    <t>Agosto de 2020</t>
  </si>
  <si>
    <t>Evaluación y Mejoramiento Institucional</t>
  </si>
  <si>
    <t>Comunicación Interna</t>
  </si>
  <si>
    <t>1. Incumplimiento normativo
2. No reportar actos de corrupción a los entes de control.
3. Sanciones disciplinarias.</t>
  </si>
  <si>
    <t>abril 30de 2020</t>
  </si>
  <si>
    <t>Asesor de control  interno</t>
  </si>
  <si>
    <t xml:space="preserve">Proceso de Selección del personal de control interno por meritocracia </t>
  </si>
  <si>
    <t>Documentos del contrato</t>
  </si>
  <si>
    <t>Contrato firmado con el cumplimiento de requisitos y verificación de certificacioines entes de control</t>
  </si>
  <si>
    <t>Se tiene carpeta digital y fisica de los documentos previos del contratos de verificación de requisitos y de certificacioiens entes de control.</t>
  </si>
  <si>
    <t>Asesor de control interno y auditores</t>
  </si>
  <si>
    <t>Acuerdo de confiencialidad y de aplicación de herramientas de auditoría suscrigos</t>
  </si>
  <si>
    <t>MAPA DE CALOR</t>
  </si>
  <si>
    <t>PROBABILIDAD</t>
  </si>
  <si>
    <t>Casi seguro
5</t>
  </si>
  <si>
    <t>Probable
4</t>
  </si>
  <si>
    <t>NIVEL</t>
  </si>
  <si>
    <t>DESCRIPTOR</t>
  </si>
  <si>
    <t>DESCRIPCIÓN</t>
  </si>
  <si>
    <t>FRECUENCIA</t>
  </si>
  <si>
    <t>Casi seguro</t>
  </si>
  <si>
    <t>Se espera que el evento ocurra en la mayoría de las circunstancias</t>
  </si>
  <si>
    <t>Más de 1 vez al año.</t>
  </si>
  <si>
    <t>Posible
3</t>
  </si>
  <si>
    <t>Probable</t>
  </si>
  <si>
    <t>Es viable que el evento ocurra en la mayoría de las circunstancias</t>
  </si>
  <si>
    <t>Al menos 1 vez en el último año.</t>
  </si>
  <si>
    <t>Posible</t>
  </si>
  <si>
    <t>El evento podrá ocurrir en algún momento</t>
  </si>
  <si>
    <t>Al menos 1 vez en los últimos 2 años.</t>
  </si>
  <si>
    <t>Improbable
2</t>
  </si>
  <si>
    <t>Bajo</t>
  </si>
  <si>
    <t>Improbable</t>
  </si>
  <si>
    <t>El evento puede ocurrir en algún momento</t>
  </si>
  <si>
    <t>Al menos 1 vez en los últimos 5 años.</t>
  </si>
  <si>
    <t>Rara vez</t>
  </si>
  <si>
    <t>El evento puede ocurrir sólo en circunstancias excepcionales (poco comunes o anormales)</t>
  </si>
  <si>
    <t>No se ha presentado en los últimos 5 años.</t>
  </si>
  <si>
    <t>Rara vez
1</t>
  </si>
  <si>
    <t>Insignificante</t>
  </si>
  <si>
    <t>Menor</t>
  </si>
  <si>
    <t>Mayor</t>
  </si>
  <si>
    <t>Catastrófico</t>
  </si>
  <si>
    <t>IMPACTO</t>
  </si>
  <si>
    <t>Calificación y peso del diseño de cada control</t>
  </si>
  <si>
    <t>Fuente: Secretaría de Transparencia de la Presidencia de la República.</t>
  </si>
  <si>
    <t>TOTAL EVALUACIÓN DEL DISEÑO DEL CONTROL</t>
  </si>
  <si>
    <t>RANGO DE CALIFICACIÓN PESO DISEÑO DEL CONTROL</t>
  </si>
  <si>
    <t>Calificación entre 96 y 100</t>
  </si>
  <si>
    <r>
      <t>·</t>
    </r>
    <r>
      <rPr>
        <sz val="7"/>
        <color theme="1"/>
        <rFont val="Times New Roman"/>
        <family val="1"/>
      </rPr>
      <t xml:space="preserve">         </t>
    </r>
    <r>
      <rPr>
        <sz val="12"/>
        <color theme="1"/>
        <rFont val="Arial"/>
        <family val="2"/>
      </rPr>
      <t xml:space="preserve">Si menos de cinco (5) respuestas son afirmativas la calificación del impacto es </t>
    </r>
    <r>
      <rPr>
        <b/>
        <sz val="12"/>
        <color theme="1"/>
        <rFont val="Arial"/>
        <family val="2"/>
      </rPr>
      <t>moderado</t>
    </r>
    <r>
      <rPr>
        <sz val="12"/>
        <color theme="1"/>
        <rFont val="Arial"/>
        <family val="2"/>
      </rPr>
      <t>, lo cual genera medianas consecuencias sobre la entidad</t>
    </r>
  </si>
  <si>
    <t>Calificación entre 86 y 95</t>
  </si>
  <si>
    <r>
      <t>·</t>
    </r>
    <r>
      <rPr>
        <sz val="7"/>
        <color theme="1"/>
        <rFont val="Times New Roman"/>
        <family val="1"/>
      </rPr>
      <t xml:space="preserve">         </t>
    </r>
    <r>
      <rPr>
        <sz val="12"/>
        <color theme="1"/>
        <rFont val="Arial"/>
        <family val="2"/>
      </rPr>
      <t xml:space="preserve">Si el número de respuestas afirmativas esta entre seis (6) y once (11) el impacto es </t>
    </r>
    <r>
      <rPr>
        <b/>
        <sz val="12"/>
        <color theme="1"/>
        <rFont val="Arial"/>
        <family val="2"/>
      </rPr>
      <t>mayor</t>
    </r>
    <r>
      <rPr>
        <sz val="12"/>
        <color theme="1"/>
        <rFont val="Arial"/>
        <family val="2"/>
      </rPr>
      <t xml:space="preserve"> y se generan altas consecuencias para la entidad.</t>
    </r>
  </si>
  <si>
    <t>Calificación entre 0 y 85</t>
  </si>
  <si>
    <r>
      <t>·</t>
    </r>
    <r>
      <rPr>
        <sz val="7"/>
        <color theme="1"/>
        <rFont val="Times New Roman"/>
        <family val="1"/>
      </rPr>
      <t xml:space="preserve">         </t>
    </r>
    <r>
      <rPr>
        <sz val="12"/>
        <color theme="1"/>
        <rFont val="Arial"/>
        <family val="2"/>
      </rPr>
      <t xml:space="preserve">Si el número de respuestas afirmativas es mayor a doce (12) el impacto es </t>
    </r>
    <r>
      <rPr>
        <b/>
        <sz val="12"/>
        <color theme="1"/>
        <rFont val="Arial"/>
        <family val="2"/>
      </rPr>
      <t>catastrófico</t>
    </r>
    <r>
      <rPr>
        <sz val="12"/>
        <color theme="1"/>
        <rFont val="Arial"/>
        <family val="2"/>
      </rPr>
      <t xml:space="preserve"> y se generan consecuencias desastrosas para la entidad</t>
    </r>
  </si>
  <si>
    <t>Calificación de la solidez individual del control:</t>
  </si>
  <si>
    <t>PESO DEL DISEÑO DE CADA CONTROL</t>
  </si>
  <si>
    <t>PESO DE LA EJECUCIÓN DE CADA CONTROL</t>
  </si>
  <si>
    <t>SOLIDEZ INDIVIDUAL DE CADA CONTROL:</t>
  </si>
  <si>
    <t>SE DEBEN ESTABLECER ACCIONES PARA FORTALECER EL CONTROL</t>
  </si>
  <si>
    <t>Fuerte: 100</t>
  </si>
  <si>
    <t>Moderado: 50</t>
  </si>
  <si>
    <t>Débil: 0</t>
  </si>
  <si>
    <t>Fuerte:</t>
  </si>
  <si>
    <t>fuerte (siempre se ejecuta)</t>
  </si>
  <si>
    <t>fuerte + fuerte = fuerte</t>
  </si>
  <si>
    <t>calificación</t>
  </si>
  <si>
    <t>moderado (algunas veces)</t>
  </si>
  <si>
    <t>fuerte + moderado = moderado</t>
  </si>
  <si>
    <t>X</t>
  </si>
  <si>
    <t>entre 96 y 100</t>
  </si>
  <si>
    <t>débil (no se ejecuta)</t>
  </si>
  <si>
    <t>fuerte + débil = débil</t>
  </si>
  <si>
    <t>Moderado:</t>
  </si>
  <si>
    <t>moderado + fuerte = moderado</t>
  </si>
  <si>
    <t>moderado + moderado = moderado</t>
  </si>
  <si>
    <t>entre 86 y 95</t>
  </si>
  <si>
    <t>moderado + débil = débil</t>
  </si>
  <si>
    <t>Débil:</t>
  </si>
  <si>
    <t>débil + fuerte = débil</t>
  </si>
  <si>
    <t>calificación entre</t>
  </si>
  <si>
    <t>débil + moderado = débil</t>
  </si>
  <si>
    <t>0 y 85</t>
  </si>
  <si>
    <t>débil + débil = débil</t>
  </si>
  <si>
    <t xml:space="preserve">Calificación de controles y su solidez: </t>
  </si>
  <si>
    <t>RANGO DE CALIFICACIÓN CONTROLES</t>
  </si>
  <si>
    <t>SOLIDEZ DEL CONJUNTO DE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</si>
  <si>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</si>
  <si>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</si>
  <si>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</si>
  <si>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t>b)</t>
    </r>
    <r>
      <rPr>
        <b/>
        <sz val="7"/>
        <color rgb="FF365F91"/>
        <rFont val="Times New Roman"/>
        <family val="1"/>
      </rPr>
      <t xml:space="preserve">    </t>
    </r>
    <r>
      <rPr>
        <b/>
        <sz val="12"/>
        <color rgb="FF365F91"/>
        <rFont val="Cambria"/>
        <family val="1"/>
      </rPr>
      <t>Riesgo residual (Después de Controles)</t>
    </r>
  </si>
  <si>
    <t>Solidez del conjunto de los controles</t>
  </si>
  <si>
    <t>Controles ayudan a disminuir la probabilidad</t>
  </si>
  <si>
    <t>Controles ayudan a disminuir impacto</t>
  </si>
  <si>
    <t># columnas que se desplaza el riesgo en el eje vertical del mapa de calor</t>
  </si>
  <si>
    <t># columnas que se desplaza el riesgo en el eje horizontal del mapa de calor</t>
  </si>
  <si>
    <t>Si la solidez del conjunto de los controles es débil, este no disminuirá ningún cuadrante de impacto o probabilidad asociado al riesgo.</t>
  </si>
  <si>
    <r>
      <t xml:space="preserve">Tratándose de </t>
    </r>
    <r>
      <rPr>
        <b/>
        <sz val="12"/>
        <color theme="1"/>
        <rFont val="Arial"/>
        <family val="2"/>
      </rPr>
      <t>riesgos de corrupción</t>
    </r>
    <r>
      <rPr>
        <sz val="12"/>
        <color theme="1"/>
        <rFont val="Arial"/>
        <family val="2"/>
      </rPr>
      <t xml:space="preserve"> únicamente hay disminución de probabilidad, en impacto no opera el desplazamiento.</t>
    </r>
  </si>
  <si>
    <t>calificacion probabilidad</t>
  </si>
  <si>
    <t>calificacion Impacto</t>
  </si>
  <si>
    <t>tipo de riesgo</t>
  </si>
  <si>
    <t>factor de riesgo externo</t>
  </si>
  <si>
    <t>factor de riesgo interno</t>
  </si>
  <si>
    <t>Contexto del Proceso</t>
  </si>
  <si>
    <t>Tipo de impacto</t>
  </si>
  <si>
    <t>probabilidad</t>
  </si>
  <si>
    <t>impacto</t>
  </si>
  <si>
    <t>riesgo inherente</t>
  </si>
  <si>
    <t>tipo de control</t>
  </si>
  <si>
    <t>política de manejo</t>
  </si>
  <si>
    <t>requiere plan de mejoramiento</t>
  </si>
  <si>
    <t>Político</t>
  </si>
  <si>
    <t>5. Casi seguro</t>
  </si>
  <si>
    <t xml:space="preserve">Extremo </t>
  </si>
  <si>
    <t>Directamenta</t>
  </si>
  <si>
    <t>Aceptar el riesgo</t>
  </si>
  <si>
    <t>Si</t>
  </si>
  <si>
    <t>Indirectamenta</t>
  </si>
  <si>
    <t>No</t>
  </si>
  <si>
    <t>Evitar el riesgo</t>
  </si>
  <si>
    <t>2. Menor</t>
  </si>
  <si>
    <t>Compartir el riesgo</t>
  </si>
  <si>
    <t>Ambiental</t>
  </si>
  <si>
    <t>3. Credibilidad o imagen / Imagen institucional afectada en el orden nacional o regional por retrasos en la prestación del servicio a los usuarios o ciudadanos.</t>
  </si>
  <si>
    <t>1. Insignificante</t>
  </si>
  <si>
    <t>2. Credibilidad o imagen / Imagen institucional afectada localmente por retrasos en la prestación del servicio a los usuarios o ciudadanos</t>
  </si>
  <si>
    <t>1. Credibilidad o imagen / No se afecta la imagen institucional de forma significativa.</t>
  </si>
  <si>
    <t>Seguridad y Salud en el Trabajo</t>
  </si>
  <si>
    <t>5. Operativo / Interrupción de las operaciones de la entidad por más de cinco (5) días.</t>
  </si>
  <si>
    <t>4. Operativo / Interrupción de las operaciones de la entidad por más de dos (2) días.</t>
  </si>
  <si>
    <t>3. Operativo / Interrupción de las operaciones de la entidad por un (1) día.</t>
  </si>
  <si>
    <t>2. Operativo / Interrupción de las operaciones de la entidad por algunas horas.</t>
  </si>
  <si>
    <t>1. Operativo / No hay interrupción de las operaciones de la entidad.</t>
  </si>
  <si>
    <t>4. Legal / Sanción por parte del ente de control u otro ente regulador.</t>
  </si>
  <si>
    <t>2. Legal / Reclamaciones o quejas de los usuarios, que implican investigaciones internas disciplinarias.</t>
  </si>
  <si>
    <t xml:space="preserve">1. Legal / No se generan sanciones económicas o administrativas. </t>
  </si>
  <si>
    <t>5. Ambientales/Alteraciones catastróficas en el ambiente</t>
  </si>
  <si>
    <t xml:space="preserve">4. Ambientales/Alteraciones significativas o sanciones </t>
  </si>
  <si>
    <t>3. Ambientales/Alteraciones importante o quejas de la comunidad</t>
  </si>
  <si>
    <t>2. Ambientales/Cambios leves en el ambiente</t>
  </si>
  <si>
    <t>1. Ambientales/No genera consecuencias</t>
  </si>
  <si>
    <t>5. Seguridad y Salud en el Trabajo/Una o más fatalidades</t>
  </si>
  <si>
    <t>4. Seguridad y Salud en el Trabajo/Incapacidad total, permanente</t>
  </si>
  <si>
    <t>3. Seguridad y Salud en el Trabajo/Incapacidad parcial, permanente   &gt; a 10 días</t>
  </si>
  <si>
    <t>2. Seguridad y Salud en el Trabajo/Incapacidad temporal entre 1 y 10 días</t>
  </si>
  <si>
    <t>1. Seguridad y Salud en el Trabajo/Lesión leve o menor</t>
  </si>
  <si>
    <t>5. Disponibilidad Información / Pérdida de información crítica para la entidad que no se puede recuperar.</t>
  </si>
  <si>
    <t>4. Disponibilidad Información / Pérdida de información crítica que puede ser recuperada de forma parcial o incompleta.</t>
  </si>
  <si>
    <t>3. Disponibilidad Información / Inoportunidad en la información, ocasionando retrasos en la atención a los usuarios.</t>
  </si>
  <si>
    <t>2. Disponibilidad Información / Menor</t>
  </si>
  <si>
    <t>1. Disponibilidad Información / Insignificante</t>
  </si>
  <si>
    <t>5. Confidencialidad de información/Catastrófico</t>
  </si>
  <si>
    <t>4. Confidencialidad de información/Mayor</t>
  </si>
  <si>
    <t>3. Confidencialidad de información/Moderado</t>
  </si>
  <si>
    <t>2. Confidencialidad de información/Menor</t>
  </si>
  <si>
    <t>1. Confidencialidad de información/Insignificante</t>
  </si>
  <si>
    <t>5. Integridad Información/Catastrófico</t>
  </si>
  <si>
    <t>3. Integridad Información/Moderado</t>
  </si>
  <si>
    <t>2. Integridad Información/Menor</t>
  </si>
  <si>
    <t>1. Integridad Información/Insignificante</t>
  </si>
  <si>
    <t>Monitoreo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</si>
  <si>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</si>
  <si>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</si>
  <si>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</si>
  <si>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t>
  </si>
  <si>
    <t>¿Las observaciones, desviaciones o diferencias
identificadas como resultados de la
ejecución del control son investigadas y resueltas
de manera oportuna?</t>
  </si>
  <si>
    <t>SEGUIMIENTO OCI MAYO 2020
 OBSERVACIONES</t>
  </si>
  <si>
    <t>Direccionar la formulación y/o seguimiento del plan de acción o del plan de adquisiciones de manera que respondan a intereses particulares</t>
  </si>
  <si>
    <r>
      <t xml:space="preserve">
</t>
    </r>
    <r>
      <rPr>
        <sz val="11"/>
        <rFont val="Calibri"/>
        <family val="2"/>
        <scheme val="minor"/>
      </rPr>
      <t xml:space="preserve">1.  Incumplimiento o no logro de los objetivos  Estrategicos </t>
    </r>
    <r>
      <rPr>
        <sz val="11"/>
        <color theme="4"/>
        <rFont val="Calibri"/>
        <family val="2"/>
        <scheme val="minor"/>
      </rPr>
      <t xml:space="preserve">
</t>
    </r>
    <r>
      <rPr>
        <sz val="11"/>
        <rFont val="Calibri"/>
        <family val="2"/>
        <scheme val="minor"/>
      </rPr>
      <t xml:space="preserve">
2. Iincumplimiento de la misionalidad institucional o de las funciones institucionales </t>
    </r>
    <r>
      <rPr>
        <sz val="11"/>
        <color theme="1"/>
        <rFont val="Calibri"/>
        <family val="2"/>
        <scheme val="minor"/>
      </rPr>
      <t xml:space="preserve">
</t>
    </r>
  </si>
  <si>
    <t>Nuevo riesgo identificado y ajustado a la metodología del DAFP.
Se realiza verificación general del riesgo, diseño del control y ejecución de acciones. Pendiente verificación de evidencias de ejecución, teniendo en cuenta limitaciones de acceso a la información. 
Se recomienda fortalecer los controles, pues aplicados el riesgo se mantiene en zona extrema.</t>
  </si>
  <si>
    <t xml:space="preserve">Seguimiento a la ejecución del Plan de Adquisiciones </t>
  </si>
  <si>
    <t>Debil</t>
  </si>
  <si>
    <t xml:space="preserve">Número de reuniones realizadas 
Número de circulares elaboradas
Número de seguimientos a proyectos de inversión 
</t>
  </si>
  <si>
    <r>
      <rPr>
        <b/>
        <sz val="11"/>
        <color theme="1"/>
        <rFont val="Calibri"/>
        <family val="2"/>
        <scheme val="minor"/>
      </rPr>
      <t xml:space="preserve">Plan de adquisiciones: </t>
    </r>
    <r>
      <rPr>
        <sz val="11"/>
        <color theme="1"/>
        <rFont val="Calibri"/>
        <family val="2"/>
        <scheme val="minor"/>
      </rPr>
      <t xml:space="preserve">El 13 de marzo se realizó la primera reunión de seguimiento a la ejecución del plan de adquisiciones con los líderes y coordinadores de proceso 
</t>
    </r>
    <r>
      <rPr>
        <b/>
        <sz val="11"/>
        <color theme="1"/>
        <rFont val="Calibri"/>
        <family val="2"/>
        <scheme val="minor"/>
      </rPr>
      <t xml:space="preserve">Plan de Acción: </t>
    </r>
    <r>
      <rPr>
        <sz val="11"/>
        <color theme="1"/>
        <rFont val="Calibri"/>
        <family val="2"/>
        <scheme val="minor"/>
      </rPr>
      <t>Se tenía programada reunión para la primera semana de abril con el objeto de realizar seguimiento a la ejecución del plan de acción del primer trimestre pero la resriccion de la emergencia sanitaria y ambiental obligó a aplazarla
Así mismo, se registro la información del avance del plan de acción de los meses de enero, febrero, marzo y abril en el aplicativo SPI</t>
    </r>
  </si>
  <si>
    <r>
      <rPr>
        <b/>
        <sz val="11"/>
        <rFont val="Calibri"/>
        <family val="2"/>
        <scheme val="minor"/>
      </rPr>
      <t>Actas de reunión:</t>
    </r>
    <r>
      <rPr>
        <sz val="11"/>
        <rFont val="Calibri"/>
        <family val="2"/>
        <scheme val="minor"/>
      </rPr>
      <t xml:space="preserve">(1) Reunión del mes de marzo con líderes de proceso y coordinadores de grupos de trabajo
</t>
    </r>
    <r>
      <rPr>
        <b/>
        <sz val="11"/>
        <rFont val="Calibri"/>
        <family val="2"/>
        <scheme val="minor"/>
      </rPr>
      <t xml:space="preserve">Circulares: No (1): </t>
    </r>
    <r>
      <rPr>
        <sz val="11"/>
        <rFont val="Calibri"/>
        <family val="2"/>
        <scheme val="minor"/>
      </rPr>
      <t xml:space="preserve">Se elaboró la circular No 1 para la actualización del plan anual  de adquisiciones
</t>
    </r>
    <r>
      <rPr>
        <b/>
        <sz val="11"/>
        <rFont val="Calibri"/>
        <family val="2"/>
        <scheme val="minor"/>
      </rPr>
      <t xml:space="preserve">Seguimientos a proyectos de inversión: </t>
    </r>
    <r>
      <rPr>
        <sz val="11"/>
        <rFont val="Calibri"/>
        <family val="2"/>
        <scheme val="minor"/>
      </rPr>
      <t>(4) Registros del avance del plan de acción en el aplicativo SPI (Meses de enero, febrero, marzo y abril)</t>
    </r>
  </si>
  <si>
    <r>
      <t xml:space="preserve">Procedimientos, Guías y Formatos del Sistema Integrado de Gestión y  Normatividad vigente
</t>
    </r>
    <r>
      <rPr>
        <sz val="11"/>
        <color theme="4"/>
        <rFont val="Arial"/>
        <family val="2"/>
      </rPr>
      <t xml:space="preserve"> </t>
    </r>
  </si>
  <si>
    <t>Seguimiento mensual de los procesos de contratación con líderes de proceso y coordinadores de grupo</t>
  </si>
  <si>
    <r>
      <rPr>
        <b/>
        <sz val="11"/>
        <color theme="1"/>
        <rFont val="Calibri"/>
        <family val="2"/>
        <scheme val="minor"/>
      </rPr>
      <t xml:space="preserve">1 reunión: </t>
    </r>
    <r>
      <rPr>
        <sz val="11"/>
        <color theme="1"/>
        <rFont val="Calibri"/>
        <family val="2"/>
        <scheme val="minor"/>
      </rPr>
      <t xml:space="preserve">El 31 de enero se revisó y aprobó el plan de adquisiciones con el Comité Institucional de Gestión y Desempeño
</t>
    </r>
    <r>
      <rPr>
        <b/>
        <sz val="11"/>
        <color theme="1"/>
        <rFont val="Calibri"/>
        <family val="2"/>
        <scheme val="minor"/>
      </rPr>
      <t xml:space="preserve">2 reunión: </t>
    </r>
    <r>
      <rPr>
        <sz val="11"/>
        <color theme="1"/>
        <rFont val="Calibri"/>
        <family val="2"/>
        <scheme val="minor"/>
      </rPr>
      <t xml:space="preserve">El 13 de marzo se realizó la primera reunión de seguimiento a la ejecución del plan de adquisiciones con los líderes y coordinadores de proceso </t>
    </r>
  </si>
  <si>
    <t>Nuevo riesgo identificado y ajustado a la metodología del DAFP.
Se realiza verificación general del riesgo, diseño del control y ejecución de acciones. Pendiente verificación de evidencias de ejecución, teniendo en cuenta limitaciones de acceso a la información.
Se recomienda fortalecer los controles, pues aplicados el riesgo se mantiene en zona extrema.</t>
  </si>
  <si>
    <t>Adelantar (2) capacitaciones durante el año 2020, dirigidas a los funcionarios que ejerceran labores de supervisión de los contratos en las diferentes etapas contractuales</t>
  </si>
  <si>
    <t>Número de capacitaciones ejecutadas/Número de capacitaciones planeadas</t>
  </si>
  <si>
    <t>Nuevo riesgo identificado y ajustado a la metodología del DAFP.
Se realiza verificación general del riesgo, diseño del control y ejecución de acciones. Pendiente verificación de evidencias de ejecución, teniendo en cuenta limitaciones de acceso a la información.
Se recomienda fortalecer los controles, pues aplicados el riesgo se mantiene en zona extrema.
Debe establecerse una meta para poder medir el indicador (número de capacitaciones planeadas)
Las acciones asociadas al control no se han ejecutado.</t>
  </si>
  <si>
    <t>Realizar registros de CDPs ó RPs que no estén de acuerdo a las solicitudes realizadas o que no cuenten con autorización del ordenador del gasto con el propósito de beneficiarse personalmente o  a terceros</t>
  </si>
  <si>
    <t xml:space="preserve">Validación de  las solicitudes y expedición de CDP y RP por parte de la Coordinación de Financiera </t>
  </si>
  <si>
    <t xml:space="preserve">
Revisar el 100% de los soportes  y respectivas autorizaciones para la expedición de los CDP y RP por parte del funcionario con funciones de presupuesto y posteriormente por la coordinación
de Financiera 
</t>
  </si>
  <si>
    <t>Se identifica como nuevo riesgo. Se ajusta a lo establecido por la metodología del DAFP. Se realiza una revisión general del riesgo, análisis de causas, controles, diseño de los controles. 
Se realizan ajustes y precisiones de acuerdo con las observaciones realizadas en el informe preliminar. se aportan evidencias de la gestión de los controles y acciones asociadas. Se recomienda fortalecer los controles para bajar la zona de riesgo.</t>
  </si>
  <si>
    <t xml:space="preserve">Perfiles de usuario y segregación de funciones en el Sistema de Información Financiera </t>
  </si>
  <si>
    <r>
      <t xml:space="preserve">Se realizó el trámite para la asignación de perfil de usuario a la funcionaria con funciones de presupuesto 
</t>
    </r>
    <r>
      <rPr>
        <sz val="11"/>
        <color rgb="FFFF0000"/>
        <rFont val="Arial"/>
        <family val="2"/>
      </rPr>
      <t xml:space="preserve"> </t>
    </r>
  </si>
  <si>
    <t>Utilizar los recursos (tiquetes aéreos, terrestres, viáticos, material especializado) destinados para una comisión para beneficio propio o de terceros</t>
  </si>
  <si>
    <t xml:space="preserve">Código de integridad apropiado.
</t>
  </si>
  <si>
    <t xml:space="preserve">
Número de servidores que participaron en el curso/Numero total de servidores</t>
  </si>
  <si>
    <t xml:space="preserve">Se realiza una revisión general del riesgo, análisis de causas, controles, diseño de los controles. Se evidencia una revisión y ajuste del riesgo teniendo en cuenta la metodología del DAFP. Se realizan ajustas y precisiones teniendo en cuentas las observaciones realizadas por la OCI en el informe preliminar. Se recomienda fortalecer los controles para bajar la zona de riesgo que se mantien a pesar de su aplicación.
</t>
  </si>
  <si>
    <t>Procedimientos establecidos dentro del Sistema Integrado de Gestión para el desarrollo de una comisión
Revisión y aprobación del plan de trabajo por parte del coordinador de grupo y de subdirección  técnica
Revisión y aprobación de la Resolución  de Comisión por parte de Secretaría General y Dirección General</t>
  </si>
  <si>
    <r>
      <t>1. P</t>
    </r>
    <r>
      <rPr>
        <sz val="11"/>
        <rFont val="Calibri"/>
        <family val="2"/>
        <scheme val="minor"/>
      </rPr>
      <t>érdida de elementos, productos o materias primas</t>
    </r>
    <r>
      <rPr>
        <sz val="11"/>
        <color theme="1"/>
        <rFont val="Calibri"/>
        <family val="2"/>
        <scheme val="minor"/>
      </rPr>
      <t xml:space="preserve">
2. Investigaciones disciplinarias; fiscales y/o penales.
3. Detrimento Patrimonial</t>
    </r>
  </si>
  <si>
    <t xml:space="preserve">Se evidencia revisión y ajuste de los riesgos del proceso a la metodología del DAFP.  Se realizó una revisión general del riesgo, análisis de causas, consecuencias, controles, acciones de contengencia ante posible materialización. Se realizaron ajustes y precisiones de acuerdo con las observaciones realizadas por la OCI en el informe preliminar.
Se recomienda tener en cuenta que de acuerdo con lo establecido en la matriz las acciones asociadas a los controles son las que se van a desarrollar respecto a los controles definidos, de acuerdo con la politica de trátamiento del riesgo seleccionada. Las acciones están relacionadas con las causas del riesgo y las estrategias que se pueden derivar del análisis DOFA, 
Causa (debilidad), Acción (estrategia). Por lo que se sugiere revisar estas acciones vs los controles establecidos, de tal manera que queden adecuadamente documentados.
De otro lado, la ejecución de las acciones asociadas a los controles se registra en el monitoreo realizado (acciones). Por lo tanto deben estar alineadas estas tres categorías de información.
Se sugiere fortalecer los controles y revisar su valoración con el fin de ubicar el riesgo residual en una zona mas baja.
</t>
  </si>
  <si>
    <t>Información de costos registrada en el formato de orden de producción, el formato de cotización y formato de orden de compra</t>
  </si>
  <si>
    <t xml:space="preserve">Inventario mensual de los productos terminados almacenados  en la bodega de la imprenta y conciliación o verificación de diferencias. </t>
  </si>
  <si>
    <t>Recibir o solicitar cualquier dádiva o beneficio a nombre propio o de terceros por hurtar, o entregar Información pública reservada o clasificada en la gestión de la plataforma - SGSI</t>
  </si>
  <si>
    <r>
      <rPr>
        <sz val="11"/>
        <rFont val="Calibri"/>
        <family val="2"/>
        <scheme val="minor"/>
      </rPr>
      <t>Definir roles y perfiles por cargos en los sistemas de información asegurándose de e</t>
    </r>
    <r>
      <rPr>
        <sz val="11"/>
        <color theme="1"/>
        <rFont val="Calibri"/>
        <family val="2"/>
        <scheme val="minor"/>
      </rPr>
      <t xml:space="preserve">stablecer una adecuada segregación de funciones para garantizar la integridad de los sistemas de información.
</t>
    </r>
  </si>
  <si>
    <t>Se identifica como nuevo riesgo. Se ajusta a lo establecido por la metodología del DAFP. Se realiza una revisión general del riesgo, análisis de causas, controles, diseño de los controles. Pendiente la verificación de las evidencias de ejecución de los controles y acciones. Se realizaron ajustes teniendo encuenta las observaciones realizadas por la OCI en el Informe preliminar.
Se sugiere considerar que los riesgos asociados a los sistemas de información tiene que ver con la confidencialidad, integridad y disponibilidad.
No se informa sobre la ejecución del control relacionado con la capacitación. Se sugiere evaluar su pertinenia como control.</t>
  </si>
  <si>
    <t>Política de seguridad y privacidad de  la información de la Entidad</t>
  </si>
  <si>
    <r>
      <t xml:space="preserve">Verificar periodicamente y documentar las verificaciones sobre:
- El sistema de seguridad de la información funcione debidamente.
- Los roles y perfiles den funcionalidad a los usuarios y sean eficaces en términos de seguridad, confiabilidad e integridad de los sistemas de información.
-Consultar y atender las sugerencias brindadas por  El Centro Cibernético Policial, el Comando Conjunto Cibernético, el Call Cert y CSIRT de Gobierno: "Entidades encargadas de la Ciberseguridad" 
Definir e implementar un </t>
    </r>
    <r>
      <rPr>
        <sz val="11"/>
        <rFont val="Calibri"/>
        <family val="2"/>
        <scheme val="minor"/>
      </rPr>
      <t xml:space="preserve">mecanismo para verificar la aplicación de la Política de seguridad y privacidad de  la información </t>
    </r>
  </si>
  <si>
    <t>´- Verificación diaria del funcionamiento del firewall (dispositivo previene ataques ciberneticos) y del Directorio Activo (roles y perfiles usuarios Interno y externo) 
´- Verificación mensual mediante back up de servidores y maquinas virtuales, que se depositan en laSan.
´- Reporte novedades como mantenimientos, desconfiguración, daños, cortes energia que afecten el sistema de seguridad de la información.
- Se atendieron las sugerencias del Centro Cibernético Policial, el Comando Conjunto Cibernético, el Call Cert y CSIRT de Gobierno: "Entidades encargadas de la Ciberseguridad" 
-El proximo cuatrimestre se definirán los aspectos que se verificarán de lo establecido en la Política de Seguridad y Privacidad de la Información</t>
  </si>
  <si>
    <t>Posibilidad de recibir o solicitar cualquier dádiva o beneficio a nombre propio o de terceros con el fin alterar los resultados en cualquier etapa de un proceso de selección de talento humano para beneficiar a un candidato que no cumple con  los requisitos</t>
  </si>
  <si>
    <t>Socializar los documentos (controles)  establecidos en el  procedimiento de situaciones administrativas y el instructivo de selección y provisión de empleos del Sistema Integrado de Gestión para los diferentes procesos de selección y demas normatividad vigente en la materia.
Establecer mecanismos de control para asegurar el cumplimiento de los lineamientos, directrices, procedimientos y normatividad en la materia y documentar su aplicación y verificación.</t>
  </si>
  <si>
    <t>Documentación procesos de selección adelantados</t>
  </si>
  <si>
    <t xml:space="preserve">Número de documentos socializados/Número de documentos a socializar
Número de procesos de selección adelantados de acuerdo con los procedimientos establecidos en  la normatividad vigente </t>
  </si>
  <si>
    <t xml:space="preserve">Se identifica como nuevo riesgo, el cual se ajusta al formato establecido por el DAFP. Se realiza una revisión general del riesgo, análisis de causas, controles, acciones de manejo y monitoreo. Se realizaron ajustes y precisiones teniendo en cuenta las observaciones realizadas por la OCI en el informe preliminar.
Se recomienda fortalecer el análisis de causas con el fin de establecer controles  y planes de tratamiento de los riesgos efectivos.
No se evidencia la ejecución de los controles, ni las acciones asociadas, por lo que se recomenda su gestión como primera línea de defensa.
</t>
  </si>
  <si>
    <t>Documentar un procedimiento para asegurar que la parametrización del aplicativo se haga de acuerdo a las novedades en la liquidación de la nómina y a la normatividad vigente</t>
  </si>
  <si>
    <t>Número de procedimientos documentados</t>
  </si>
  <si>
    <t>Recibir o solicitar cualquier dádiva o beneficio a nombre propio o de terceros con el fin de manipular la información, incumplir los términos de los procesos o ejercer indebidamente la defensa judicial de la entidad.</t>
  </si>
  <si>
    <t>Procedimientos establecidos dentro del Sistema Integrado de Gestión para la  asesoría, defensa  y Cobro Jurídico de la Entidad</t>
  </si>
  <si>
    <r>
      <t xml:space="preserve">
Realizar una jormada de revisión y apropiación de los procedimientos del proceso de gestión jurídica que se encuentran en el Sistema Integrado de Gestión y la normatividad vigente</t>
    </r>
    <r>
      <rPr>
        <sz val="11"/>
        <color rgb="FFFF0000"/>
        <rFont val="Arial"/>
        <family val="2"/>
      </rPr>
      <t xml:space="preserve">
</t>
    </r>
  </si>
  <si>
    <t>Acta de Reunión</t>
  </si>
  <si>
    <t xml:space="preserve">Número de jornadas de revisión y apropiación de los documentos del SIG realizadas </t>
  </si>
  <si>
    <r>
      <rPr>
        <sz val="11"/>
        <color rgb="FFFF0000"/>
        <rFont val="Arial"/>
        <family val="2"/>
      </rPr>
      <t xml:space="preserve">
</t>
    </r>
    <r>
      <rPr>
        <sz val="11"/>
        <rFont val="Arial"/>
        <family val="2"/>
      </rPr>
      <t>No se han adelantado acciones hasta el momento</t>
    </r>
  </si>
  <si>
    <r>
      <rPr>
        <sz val="11"/>
        <rFont val="Arial"/>
        <family val="2"/>
      </rPr>
      <t>No aplica</t>
    </r>
    <r>
      <rPr>
        <sz val="11"/>
        <color rgb="FFFF0000"/>
        <rFont val="Arial"/>
        <family val="2"/>
      </rPr>
      <t xml:space="preserve">
</t>
    </r>
  </si>
  <si>
    <t xml:space="preserve">Se realiza una revisión general del riesgo, análisis de causas, consecuencias, controles establecidos y acciones asociadas al control. Se evidencia modificación del riesgo y ajuste a la metodología del DAFP. Se realizan ajustes y precisiones teniendo en cuenta las observaciones realizadas por la OCI en el informe preliminar.
Se sugiere revisar el análisis de causas con el fin de establecer controles adecuados. Las causas identificadas se describen como el mismo riesgo.
Se sugiere evaluar como controles el registro en el sistema EKOGUI, y el Comité de Conciliación. </t>
  </si>
  <si>
    <t>Uso indebido de la información por parte del personal de control interno en beneficio personal o de terceros</t>
  </si>
  <si>
    <t xml:space="preserve">Estatuto de Auditoria, código de ética del auditor.
</t>
  </si>
  <si>
    <t xml:space="preserve">1. Reporte a los Órganos de control y a la Secretaria de Transparencia.
2.Terminacion unilateral del contrato de prestación de servicios en el caso de los contratistas.
3. Inactivación de usuarios y contraseñas utilizadas
</t>
  </si>
  <si>
    <t>Socializar el código de ética y estatuto de auditoría al iniciar los contratos del personal y dejar registro de ello.</t>
  </si>
  <si>
    <t>Acta socialización</t>
  </si>
  <si>
    <t>1 acta de socialización firmada por contrato.</t>
  </si>
  <si>
    <t>Estos documentos se encuentran en la carpeta pública SIG que es consultada permanentemente por los responsables de control interno. Estos documentos hacen parte de los documentos de apoyo en cada auditoría realizada. 
Se realizará  divulgación de los documentos en el mes de mayo con el contratista de manera virtual y se suscribirá el acta correspondiente.</t>
  </si>
  <si>
    <t xml:space="preserve">Se realiza una revisión general del riesgo, análisis de causas, consecuencias, controles establecidos y acciones asociadas al control. 
Se evidencia modificación del riesgo y ajuste a la metodología del DAFP. Se realizan ajustes y precisiones teniendo en cuenta el informe preliminar.
</t>
  </si>
  <si>
    <t>Documentar el proceso de selección del personal de apoyo de control interno verificando cumplimiento de requisitos, y centificaciones entes de control.</t>
  </si>
  <si>
    <t>Documentos del contrato en la carpeta correspondiente.</t>
  </si>
  <si>
    <t>Procedimientos de auditoría</t>
  </si>
  <si>
    <t>Verificar la aplicación de los procedimientos de auditoría en cada ejercicio auditor. Firmar acuerdo de confidencialidad y aplicación de herramietas de auditoría.</t>
  </si>
  <si>
    <t>Acuerdo de confidencialidad y de aplicación de herramientas de auditoria firmado para cada auditoría.</t>
  </si>
  <si>
    <t>Se suscribió al inicio del contrato acuerdo de confidencialidad. Se firmó al inicio de la auditoría de gestión documental acuerdo de confidencialidad y de aplicación de herramientas de auditoría. Se verifica el cumplimiento de los procedimientos de auditoría en el informe preliminar y listas de chequeo.
Toda la solicitud de información se realiza por medios oficiales y conductos regulares.</t>
  </si>
  <si>
    <t>Acuerdo de confiencialidad y de aplicación de herramientas firmado al inicio de la auditoría de gestión documental</t>
  </si>
  <si>
    <t xml:space="preserve"> </t>
  </si>
  <si>
    <t>Mapa de riesgos de corrupción</t>
  </si>
  <si>
    <t>Evaluación del diseño y ejecución de los controles</t>
  </si>
  <si>
    <t>Análisis de cumplimiento de actividad</t>
  </si>
  <si>
    <t>Resultado de la medición del indicador</t>
  </si>
  <si>
    <t>MONITOREO</t>
  </si>
  <si>
    <t>R1</t>
  </si>
  <si>
    <t>N/A</t>
  </si>
  <si>
    <t>Versión: V1</t>
  </si>
  <si>
    <t>Vigencia: 09/06/2023</t>
  </si>
  <si>
    <t>Definir los lineamientos estratégicos institucionales con fundamento en la normatividad del orden nacional y sectorial en materia de educación</t>
  </si>
  <si>
    <t>DIRECCIONAMIENTO ESTRATÉGICO</t>
  </si>
  <si>
    <t>Definición de planes o programas orientados a obtener un beneficio particular</t>
  </si>
  <si>
    <t>Omisión de declaración de conflicto de interés</t>
  </si>
  <si>
    <t>Acceso indebido a la información para beneficio propio o de un tercero</t>
  </si>
  <si>
    <t>Interés de apropiación indebida de recursos por parte del equipo directivo yo líder de proyecto para beneficio propio o de un tercero</t>
  </si>
  <si>
    <t>Uso de poder para la obtención de un beneficio propio o de un tercero</t>
  </si>
  <si>
    <t>Entorno</t>
  </si>
  <si>
    <t>La Entidad cuenta con un Procedimiento para el manejo y declaración de conflicto de intereses AGHPT-08 en el cual se establecen los lineamientos para la detección, prevención, identificación y administración de potenciales conflictos de interés derivados del desarrollo de todas las actividades.</t>
  </si>
  <si>
    <t>El líder informará la materialización del riesgo a Control Interno, el cual lo llevará a las instancias competentes para iniciar las investigaciones disciplinarias, fiscales o legales a que haya lugar. Por otra parte, en caso de existir una posible situación de conflicto de interés, se deberán implementar las acciones establecidas en el procedimiento vigente en el SGC.</t>
  </si>
  <si>
    <t>El proceso de gestión contractual (contratistas) y Talento Humano (funcionarios) realizan las novedades correspondientes de acuerdo a la necesidad (mensual) de creación, actualización y baja de usuarios por medio del aplicativo y/o registro en mesa de ayuda,  en donde se genera una tarea en el directorio activo (nombre usuario fecha inicio y fin de contrato), de esta manera se limitan los accesos al personal que no esté vinculado con la Universidad.</t>
  </si>
  <si>
    <t>Subdirección Financiera</t>
  </si>
  <si>
    <t>Registro en acta del análisis realizado a la gestión de conflictos de interés</t>
  </si>
  <si>
    <t>1 acta de Comité con el análisis de los controles aplicados en la gestión de conflictos de interés</t>
  </si>
  <si>
    <t>Registro en acta del análisis realizado a la gestión de conflictos de interés: Declaratoria de conflictos, Declaratoria de Impedimentos y/o Recusaciones</t>
  </si>
  <si>
    <t xml:space="preserve">Documentar un procedimiento de gestión segura de usuarios de la plataforma tecnológica que contemple el control de acceso según la necesidad, roles, perfiles de los colaboradores </t>
  </si>
  <si>
    <t>Oficina de Tecnologías de la Información</t>
  </si>
  <si>
    <t>Correo electrónico cronograma y
Reporte descargado
Informes de monitoria estratégica de la plataforma tecnológica vigente</t>
  </si>
  <si>
    <t>Correo electrónico cronograma  e
Informe de seguimiento al Programa de Transparencia y ética de lo público</t>
  </si>
  <si>
    <t>Código: FOACGC05</t>
  </si>
  <si>
    <t>Administrar, fortalecer y mantener la plataforma tecnológica mediante la definición de la proyección y finalidad en materia de tecnología y la prestación de servicios de soporte a la plataforma y a los usuarios con el fin de apoyar la gestión académica y administrativa de la universidad.</t>
  </si>
  <si>
    <t>Accesibilidad a los sistemas de información por parte de personas no autorizadas</t>
  </si>
  <si>
    <t>Infraestructura tecnológica</t>
  </si>
  <si>
    <t>Posibilidad de perdida económica por hurto, alteración, modificación intencional o entrega de información reservada o clasificada en la gestión de la plataforma tecnológica debido al recibimiento o solicitud de cualquier dádiva o beneficio a nombre propio o de terceros</t>
  </si>
  <si>
    <t>1. Afectación reputacional por multas y sanciones
2. Pérdida de la integridad de la información almacenada en la plataforma tecnológica de la Universidad
3. Investigaciones disciplinarias; fiscales y/o penales.</t>
  </si>
  <si>
    <t>El profesional o supernumerario a demanda, entrega accesos a los funcionarios y contratistas por solicitud registrada en Mesa de ayuda por parte de los líder del proceso o supervisor del proceso. En caso que se detecte inconsistencias en los accesos de información se notificará al administrador de plataforma para restringir los accesos. La evidencia del control es el registro del caso en mesa de ayuda.</t>
  </si>
  <si>
    <t>El líder del proceso informará la materialización del riesgo a la OCI, el cual lo llevará a las instancias competentes para iniciar las investigaciones disciplinarias, fiscales o legales a que haya lugar. Así mismo, se restringirán los accesos a los diferentes sistemas o aplicativos.</t>
  </si>
  <si>
    <t>Diseñar un procedimiento de gestión de accesos a usuarios a los diferentes sistemas de información de la Universidad.</t>
  </si>
  <si>
    <t>Supernumerario</t>
  </si>
  <si>
    <t>Procedimiento formalizado
Reporte de la gestión de accesos</t>
  </si>
  <si>
    <t>Un procedimiento formalizado
#de casos gestionados/#de casos registrados</t>
  </si>
  <si>
    <t>Ausencia de las políticas de seguridad de la información</t>
  </si>
  <si>
    <t>Seguridad de la Información</t>
  </si>
  <si>
    <t>El Oficial de Seguridad de la Información anualmente o cuando se presente cambio de contextos, define las políticas de seguridad de la información y los documentos relacionados, para dar lineamientos de control de acceso y uso seguro de los activos de información. La evidencia es la Política de seguridad de la información formalizada en el SIAC.</t>
  </si>
  <si>
    <t>1/08/2023
01/10/2023</t>
  </si>
  <si>
    <t>30/09/2023
30/11/2023</t>
  </si>
  <si>
    <t>Diseñar y someter a aprobación del Comité Institucional de Gestión y Desempeño de la Política de Seguridad de la Información de la UCMC.
Socializar la Política de Seguridad de la Información de la UCMC.</t>
  </si>
  <si>
    <t>Oficial de Seguridad de la información</t>
  </si>
  <si>
    <t>Acta de aprobación
Soporte de socialización</t>
  </si>
  <si>
    <t>Política aprobada
2 reportes de socialización</t>
  </si>
  <si>
    <t>El Oficial de Seguridad de la Información establece un plan semestral de gestión de vulnerabilidades técnicas con el objetivo de identificar y cerrar las brechas técnicas de seguridad informática y prevenir vulneraciones a la plataforma tecnológica de la Universidad. Cuando se detecten vulnerabilidades son escaladas a los administradores de plataforma para que las gestionen. La evidencia es el informe de gestión de vulnerabilidades.</t>
  </si>
  <si>
    <t>Diseñar el plan de gestión de vulnerabilidades del segundo semestre del 2023.</t>
  </si>
  <si>
    <t>Plan diseñado</t>
  </si>
  <si>
    <t>Un plan diseñado</t>
  </si>
  <si>
    <t>Generar e implementar planes y programas para la gestión del desarrollo del talento humano regulando la selección, vinculación, inducción, capacitación, formación, evaluación de desempeño, bienestar laboral, permanencia y retiro, buscando, su seguridad y salud en el trabajo e integridad en el cumplimiento de los objetivos y la misión institucional.</t>
  </si>
  <si>
    <t>Falta de integridad moral y ética del servidor</t>
  </si>
  <si>
    <t>Talento Humano</t>
  </si>
  <si>
    <t>La Subdirectora de Talento Humano informará la materialización del riesgo a Control Interno Disciplinario, quien lo llevará a las instancias competentes para iniciar las investigaciones disciplinarias, fiscales o legales a que haya lugar.</t>
  </si>
  <si>
    <t>Subdirección Talento Humano</t>
  </si>
  <si>
    <t>Incumplimiento del procedimiento establecido para la selección y vinculación del personal docente o administrativo</t>
  </si>
  <si>
    <t>Procesos-Operacional</t>
  </si>
  <si>
    <t xml:space="preserve">Concentración de autoridad o
exceso de poder </t>
  </si>
  <si>
    <t>Verificar la completitud de la documentación en historia laboral de cada vinculación.</t>
  </si>
  <si>
    <t xml:space="preserve">Subdirección Talento Humano/ Funcionario </t>
  </si>
  <si>
    <t>Formato de Conflicto de intereses</t>
  </si>
  <si>
    <t>Omisión al deber de declarar un Conflicto de Intereses</t>
  </si>
  <si>
    <t>Información y comunicación</t>
  </si>
  <si>
    <t>Total
Diseño Control</t>
  </si>
  <si>
    <t>GESTIÓN DE TECNOLOGÍAS DE LA INFORMACIÓN</t>
  </si>
  <si>
    <t>Desde la jefatura de la Subdirección de Talento Humano anualmente se realiza socialización del Código de Integridad que define los valores que deben ser aplicados y promovidos por todos los servidores públicos de la Universidad, adoptado mediante Resolución 1834 de 2022,  por medio de comunicaciones con el fin de que sean interiorizados y apropiados por cada uno de los funcionarios de la Universidad y así fortalecer su integridad moral y ética. 
En caso de encontrar inconsistencias se remiten a la Oficina de Control Interno Disciplinario para su conocimiento y competencia.
Como evidencia reposan las comunicaciones de socialización y las comunicaciones (memorandos) remitidos a la Oficina de Control Interno Disciplinario, según corresponda.</t>
  </si>
  <si>
    <t xml:space="preserve">Elaborar informe relacionado con la Política de Integridad en el marco del Modelo Integrado de Planeación y Gestión  </t>
  </si>
  <si>
    <r>
      <t>Inform</t>
    </r>
    <r>
      <rPr>
        <sz val="12"/>
        <rFont val="Arial"/>
        <family val="2"/>
      </rPr>
      <t>e Política de Integridad</t>
    </r>
    <r>
      <rPr>
        <sz val="12"/>
        <color theme="1"/>
        <rFont val="Arial"/>
        <family val="2"/>
      </rPr>
      <t xml:space="preserve">
 con los resultados de la gestión de conflictos de interés de la Universidad</t>
    </r>
  </si>
  <si>
    <t>1. Acta de Comité Institucional de Gestión y Desempeño</t>
  </si>
  <si>
    <t>Para cada proceso de vinculación, el jefe de la dependencia solicita a la Subdirectora de Talento Humano la vinculación del funcionario por necesidades de servicio anexando las funciones específicas y la documentación del aspirante. La subdirectora y el auxiliar administrativo de Talento Humano recibe la documentación, con el fin de verificar que cumpla con los requisitos establecidos en el Manual Especifico de Funciones, Requisitos y Competencias Laborales. En caso de faltantes en los documentos se solicitan para la continuación de la siguiente etapa acorde a lo establecido en el procedimiento. La trazabilidad del proceso de vinculación se registra en las comunicaciones y en la historia laboral del funcionario.</t>
  </si>
  <si>
    <t>Elaborar hoja de control en donde se registren la totalidad de los documentos soportes de la hoja de vida del aspirante al cargo requeridos para el proceso de vinculación.</t>
  </si>
  <si>
    <t>Subdirección Talento Humano/  Funcionario archivo hojas de vida</t>
  </si>
  <si>
    <t>Verificación de los documentos en la historia laboral</t>
  </si>
  <si>
    <t xml:space="preserve">Completitud de los documentos necesarios para el proceso de vinculación </t>
  </si>
  <si>
    <t>La Subdirectora de Talento Humano, recibe por parte del candidato al cargo y al inicio del proceso de vinculación, la información contenida en el formato AGHFO-18 - Anexo 1 - Inhabilidades, incompatibilidades e inexistencias de conflictos de interés, el cual tiene como propósito declarar bajo la gravedad del juramento no encontrarse incurso en ninguna de las causales.  También deberá ser revisada por el jefe inmediato de la persona a posesionarse, quien será el encargado de clasificar el conflicto que se llegue a registrar en el ANEXO 1 y de darle solución al mismo cuando este se presente. En el evento que no pueda ser resuelto directamente por el jefe inmediato, se deberá convocar una reunión con la Subdirectora de Talento Humano, El Jefe de la Oficina Jurídica y la alta dirección de la entidad, con el fin de llegar a una solución. El documento queda archivado en la historia laboral del funcionario. 
En el evento en que puedan sobrevenir inhabilidades e incompatibilidades al futuro vínculo contractual, es responsabilidad del funcionario comunicar y advertir todo impedimento, inhabilidad, incompatibilidad o conflicto de interés que se genere.</t>
  </si>
  <si>
    <t>Hoja de control de historia laboral diligenciada (documentos necesarios para el proceso de vinculación)</t>
  </si>
  <si>
    <r>
      <t>Uso del poder para la vinculación de personal que no cumple los requisitos establecidos en el Manual Especifico de Funciones, Requisitos y Competencias Laborales</t>
    </r>
    <r>
      <rPr>
        <sz val="12"/>
        <rFont val="Arial"/>
        <family val="2"/>
      </rPr>
      <t xml:space="preserve"> para beneficio propio o a un tercero</t>
    </r>
  </si>
  <si>
    <t>GESTIÓN HUMANA</t>
  </si>
  <si>
    <t>GESTIÓN DE SERVICIO AL CIUDADANO</t>
  </si>
  <si>
    <t xml:space="preserve">Gestionar los requerimientos, el acceso a la información pública y las diferentes modalidades de peticiones, quejas, reclamos, sugerencias, felicitaciones y denuncias (PQRSFD) de los usuarios y grupos de valor de manera oportuna y con los criterios de  calidad acorde a la normatividad vigente y a través de los diferentes canales de atención dispuestos por la universidad. </t>
  </si>
  <si>
    <t>Falta de ética profesional</t>
  </si>
  <si>
    <t>Social</t>
  </si>
  <si>
    <t>Posibilidad de afectación reputacional por pérdida de credibilidad y confianza de los ciudadanos, grupos de valor y partes interesadas, por cobrar la realización del trámite o dilatar el trámite con el propósito de obtener el vencimiento de términos o la prescripción del mismo, para favorecer a una persona o un tercero en particular, bien sea por relacionamiento indebido, conflicto de interés, concusión o soborno.</t>
  </si>
  <si>
    <t>1. Pérdida de transparencia y la probidad en la Entidad.
2. Sobrecostos por reproceso, duplicidad o inactividad y detrimento del patrimonio
3. Aumento de Quejas y reclamos de los clientes (internos yo externos)
4. Pérdida de credibilidad y de confianza en la Entidad.
5. Investigaciones disciplinarias; fiscales y/o penales.</t>
  </si>
  <si>
    <t>La Subdirección de Talento Humano semestralmente realiza socialización del Código de Integridad que define los valores que deben ser aplicados y promovidos por todos los servidores públicos de la Universidad, mediante comunicaciones con el fin de que sean interiorizados y apropiados por cada uno de los funcionarios de la Universidad y así fortalecer su integridad moral y ética, asegurando que todos los colaboradores del grupo de Atención al ciudadano asistan o participen de estos espacios y jornadas. En caso de encontrar inconsistencias se remiten a la Oficina de Control Interno Disciplinario para su conocimiento y competencia. 
Como evidencia reposan las comunicaciones de socialización y las comunicaciones (memorandos) remitidos a la Oficina de Control Interno Disciplinario, según corresponda.</t>
  </si>
  <si>
    <t>Disminuye</t>
  </si>
  <si>
    <t>El líder del proceso informará la materialización del riesgo a la entidad competente para iniciar las investigaciones disciplinarias y/o penales.</t>
  </si>
  <si>
    <t>Solicitar a la subdirección de Talento humano capacitaciones /charlas sobre el Código de Integridad dirigidas al grupo de Atención al ciudadano.</t>
  </si>
  <si>
    <t>Secretario General</t>
  </si>
  <si>
    <t>Memorando</t>
  </si>
  <si>
    <t>Un memorando remisorio</t>
  </si>
  <si>
    <t>Posible conflicto de interés</t>
  </si>
  <si>
    <t xml:space="preserve">El colaborador que se encuentre en conflicto de interés con algún asunto a su cargo deberá manifestar por escrito a su superior inmediato tal situación y declararse impedido para atenderlo. En caso de encontrar inconsistencias se remiten a la Oficina de Control Interno Disciplinario para su conocimiento y competencia. La evidencia del control es el documento escrito de notificación. </t>
  </si>
  <si>
    <t>Solicitar a la subdirección de Talento humano capacitaciones /charlas sobre la gestión de conflictos de interés dirigidas al grupo de Atención al ciudadano.</t>
  </si>
  <si>
    <t>Memorando/ correo electrónico de solicitud</t>
  </si>
  <si>
    <t>GESTIÓN CONTRACTUAL</t>
  </si>
  <si>
    <t>Coordinar, ejecutar, supervisar, evaluar y controlar los procesos de:   adquisición de bienes y servicios, almacén, inventarios, seguridad y salvaguarda de los bienes de la universidad, así como también el  mantenimiento de planta física y equipos de laboratorio, al igual que prestar  servicios generales  y gestionar temas ambientales, en desarrollo de los planes y programas institucionales, con el fin de garantizar el normal desarrollo de los procesos: estratégicos, misionales,  de apoyo y evaluación en la universidad.</t>
  </si>
  <si>
    <t>Debilidad en los estudios previos y/o pliegos de condiciones o invitaciones a cotizar de requisitos orientados a favorecer a un proponente.</t>
  </si>
  <si>
    <t>Incumplimiento de los procedimientos por beneficiar a un participante.</t>
  </si>
  <si>
    <t>Modificaciones a las condiciones generales del proceso adquisición de bienes y contratación de servicios para favorecer a un proponente.</t>
  </si>
  <si>
    <t>El funcionario y/o contratista de la subdirección de servicios administrativos y contratación asignado elabora y revisara los estudios previos y/o pliegos de condiciones o invitaciones a cotizar, según los establecido en los procedimientos internos.</t>
  </si>
  <si>
    <t>El Comité de Adquisiciones verifica y aprueba las modificaciones a los procesos de adquisición presentados por la Subdireccion de servicios administrativos y contratación.</t>
  </si>
  <si>
    <t>Falta de conocimiento y/o experiencia del personal que maneja la adquisición de bienes y contratación de servicios.</t>
  </si>
  <si>
    <t>Elaboración y revisión de los estudios previos y/o pliegos de condiciones o invitaciones a cotizar, según los establecido en los procedimientos internos</t>
  </si>
  <si>
    <t>Verificación del cumplimiento de los requisitos de formación y experiencia para la contratación de los funcionarios y contratistas, según lo establecido en el manual de funciones para funcionarios y las solicitudes de contratación de servicios para contratistas.</t>
  </si>
  <si>
    <t>AGAPT-01 - AGAPT-05 adquisición de bienes y contratación según él nivel.</t>
  </si>
  <si>
    <t>Link: procesos en curso en la página web institucional.</t>
  </si>
  <si>
    <t xml:space="preserve">Jefe de la subdirección de servicios administrativos y contratación </t>
  </si>
  <si>
    <t>Posibilidad de afectación económica por manipulación o alteración de la información asociada al portafolio de las inversiones por parte de los funcionarios que participan en el análisis de las propuestas recibidas por las diferentes entidades financieras, a cambio de beneficios indebidos para los servidores públicos encargados de su administración o para un tercero.</t>
  </si>
  <si>
    <t>Posibilidad de afectación económica por uso inapropiado o desviación de recursos asignados a la caja mejor, para beneficio personal o de terceros que puedan generar pérdida de recursos.</t>
  </si>
  <si>
    <t>Posibilidad de afectación económica y reputacional por afectación de rubros que no correspondan con el objeto del gasto de los recursos del presupuesto institucional,  en beneficio propio o de terceros a cambio de una contraprestación.</t>
  </si>
  <si>
    <t>Posibilidad de afectación económica por la alteración y/o  modificación de registros contables en el sistema de información, obviando los controles establecidos, en busca de beneficios propios o de terceros y que puedan afectar la información generada y consolidada en  los estados financieros, afectando su resultado.</t>
  </si>
  <si>
    <t>Posible afectación reputacional por la manipulación o alteración interna en los procesos de elección o designación de la Universidad por parte de funcionarios para beneficio propio o de un tercero.</t>
  </si>
  <si>
    <t>GESTIÓN FINANCIERA</t>
  </si>
  <si>
    <t>PROCESO GESTIÓN DE ADMISIONES, REGISTRO Y CONTROL</t>
  </si>
  <si>
    <t>DOCENCIA</t>
  </si>
  <si>
    <t>GESTIÓN DE BIENESTAR UNIVERSITARIO</t>
  </si>
  <si>
    <t>Asignar beneficios socioeconómicos a estudiantes, por intereses personales.</t>
  </si>
  <si>
    <t>No aplicación ni cumplimiento de los criterios establecidos para la asignación de los beneficios</t>
  </si>
  <si>
    <t>Alteración de la información del cumplimiento de requisitos de los candidatos, por parte de los responsables de verificar los requisitos de procedibilidad para la representación del cuerpo colegiado.</t>
  </si>
  <si>
    <t>Ofrecimiento de favores por parte los estudiantes</t>
  </si>
  <si>
    <t>Falta de control y seguimiento por parte de instancias superiores en cada programa al manejo y registro de notas</t>
  </si>
  <si>
    <t>Favores personales de los docentes a los estudiantes</t>
  </si>
  <si>
    <t>Gestionar, administrar, garantizar y controlar la correcta administración de los recursos financieros coordinando los procesos presupuestal, tesoral y contable de la Universidad de acuerdo con  las Políticas del Consejo Superior Universitario y la Rectoría, en armonía con las directrices de la Constitución Política de Colombia, Ley 30 de 1992, el Ministerio de Educación Nacional, el Ministerio de Hacienda y Crédito Público, la Contaduría General de la Nación, la Contraloría General de la República, la Dirección de Impuestos y Aduanas Nacionales (DIAN) y demás grupos de interés, de conformidad con las políticas de gestión y desempeño institucional, de forma eficiente, transparente y oportuna para proveer información financiera para la toma de decisiones y como insumo a los organismos de control.</t>
  </si>
  <si>
    <t>GESTIÓN DE PARTICIPACIÓN DE LOS USUARIOS</t>
  </si>
  <si>
    <t>Fomentar el bienestar institucional, entendido como la optimización de la calidad de vida, contribuyendo al desarrollo humano integral e inclusivo de toda la comunidad Unicolmayorista y al fortalecimiento de la permanencia y graduación estudiantil, con acciones transversales a las actividades académicas y administrativas, generando de esta manera un sentido de pertenencia con la institución y de compromiso con el cuidado del medio ambiente y su entorno.</t>
  </si>
  <si>
    <t>Administrar espacios de participación para los usuarios y grupos de valor mediante diferentes mecanismos como rendición de cuentas, elecciones y designaciones institucionales, atención a peticiones, quejas, reclamos, sugerencias, felicitaciones y  denuncias, con el fin de fomentar la contribución de los usuarios para el desarrollo de la universidad.</t>
  </si>
  <si>
    <t>Gestionar el ingreso de nuevos estudiantes para pregrado y posgrado en los distintos programas que oferta la universidad, mediante la inscripción, selección y matrícula según lo establecido en el calendario de admisiones y en cumplimiento de la normatividad vigente, así como, realizar el procesamiento, actualización, archivo y custodia del registro y control académico tanto de estudiantes, retirados, como de egresados; del mismo modo, la ejecución de las actividades para otorgar el título a los graduados que hayan cumplido con los requisitos.</t>
  </si>
  <si>
    <t>(# de Procesos publicados en la web/ # de procesos a publicar)*100</t>
  </si>
  <si>
    <t>(# de Aprobaciones de Comité/ # de solicitudes)*100</t>
  </si>
  <si>
    <t xml:space="preserve">
# de elaboración y revisión de los estudios previos y/o pliegos de condiciones
# de Invitaciones a cotizar</t>
  </si>
  <si>
    <t>Cambios inesperados en los criterios de selección y admisión, sin que sea 
documentados o aprobados por las instancias competentes.</t>
  </si>
  <si>
    <t>1. Deterioro de imagen y percepción del usuario frente a la gestión de la Universidad.
2. Hallazgos auditorías internas o entes de control. 
3. Procesos disciplinarios y sanciones a los funcionarios implicados.
4. Sanciones a la Universidad.
5. Pérdida de recursos para la Universidad.</t>
  </si>
  <si>
    <t>El comité de Admisiones llevará a cabo reuniones periódicas a lo largo del proceso de admisiones,  que permitirán un monitoreo activo del avance y comportamiento del proceso, incluyendo el análisis de resultados y la identificación temprana de posibles desviaciones. En estas sesiones, se tomarán decisiones clave relacionadas con la implementación de acciones correctivas, ajustes en los criterios de selección si es necesario y estrategias para mantener el proceso en conformidad con la normativa vigente. Con el objetivo de garantizar transparencia y trazabilidad, cada reunión será meticulosamente documentada en actas, que detallarán los temas discutidos, decisiones tomadas y acciones acordadas por el Comité de Admisiones.</t>
  </si>
  <si>
    <t xml:space="preserve">Realizar reuniones periódicas del Comité de Admisiones durante cada proceso de admisión. </t>
  </si>
  <si>
    <t>Jefe Área de admisiones</t>
  </si>
  <si>
    <t>Técnico operativo</t>
  </si>
  <si>
    <t>Actas de Comité de Admisiones</t>
  </si>
  <si>
    <t xml:space="preserve">Registro asistencia </t>
  </si>
  <si>
    <t>Reporte del sistema</t>
  </si>
  <si>
    <t>Comité de admisiones realizados</t>
  </si>
  <si>
    <t>2 charlas realizadas</t>
  </si>
  <si>
    <t xml:space="preserve">Los funcionarios de las dependencias responsables de cotejar la información de los candidatos y de verificar el cumplimiento de los requisitos realizan el estudio de las hojas de vida en el comité electoral para proceder a la expedición de la certificación correspondiente (aplica para elección de representantes de cuerpos colegiados) y remitirla a Secretaría General para la continuidad del proceso. Posteriormente, se expide la certificación de cumplimiento de requisitos de todos los candidatos. Las evidencias reposan en los registros de cada proceso electoral. </t>
  </si>
  <si>
    <t>El funcionario de apoyo de la Secretaria General para cada proceso de elección o designación, solicita a la Oficina de Tecnologías de la Información y las Comunicaciones, la creación del proceso electoral en el sistema. Desde la Secretaría General y previo a la apertura del proceso electoral se verifica la fecha de inicio, contadores en cero en el sistema de información de acuerdo a lo establecido en la convocatoria. Si se detecta alguna inconsistencia en el sistema de información de ajusta de manera inmediata. Las evidencias reposan en la grabación de apertura y cierre del proceso de elección respectiva.</t>
  </si>
  <si>
    <t>Verificación de cumplimientos de requisitos para la elección o designación de los candidatos.</t>
  </si>
  <si>
    <t>Revisión y verificación del funcionamiento del sistema de información para la votación por parte de la Oficina de Tecnologías de la información y las comunicaciones</t>
  </si>
  <si>
    <t>Funcionario (a) asignado por la Secretaria General</t>
  </si>
  <si>
    <t>Funcionario (a) asignado por la Secretaria General 
Funcionario (a) asignado por la Oficina de Tecnologías de la información y las Comunicaciones</t>
  </si>
  <si>
    <t>Las Facultades aplican la normatividad definida y aplicada sobre el manejo de calificaciones en la Institución.</t>
  </si>
  <si>
    <t>Aplicación de procesos disciplinarios y/o sanciones en el momento en que se determinen inadecuadas prácticas en el manejo de notas.</t>
  </si>
  <si>
    <t>Procedimiento AGTPT-05 ADMINISTRACIÓN DE LOS SISTEMAS DE INFORMACIÓ</t>
  </si>
  <si>
    <t>Acuerdo del Consejo Superior Universitario 043 de 2021 "Estatuto Docente"</t>
  </si>
  <si>
    <t>Decanos</t>
  </si>
  <si>
    <t>Beneficio propio o de terceros a cambio de una contraprestación.</t>
  </si>
  <si>
    <t>Tesorero (a) 
Funcionario asignado a Caja Menor en la Subdirección Financiera.</t>
  </si>
  <si>
    <t>Funcionario (a) asignado a Presupuesto en la subdirección Financiera.</t>
  </si>
  <si>
    <t>Funcionario (a) asignado a Contabilidad en la subdirección Financiera.</t>
  </si>
  <si>
    <t xml:space="preserve">El profesional con funciones de Tesorero y la responsable de la caja menor, en forma mensual revisan los movimientos y saldos de la cuenta bancaria de la caja menor, con el fin de verificar y comprobar cada transacción, con miras a validar la conciliación bancaria realizada. En caso de inconsistencia se realizan las verificaciones y se ajusta en el sistema de información. </t>
  </si>
  <si>
    <t>El funcionario (a) asignado en la subdirección Financiera verifica mensualmente los registros presupuestales y de pagos en el sistema de información, con el fin de cotejar la correcta afectación de los rubros que corresponden a cada gasto. En caso de presentarse desviaciones, se informa al jefe de la subdirección, quien a su vez notifica a la instancia superior jerárquico para la toma de medidas correctivas que se considere para realizar las validaciones correspondientes. La evidencia de este control será la devolución de los documentos remitidos, y reposará en la comunicación respectiva</t>
  </si>
  <si>
    <t>El funcionario (a) asignado a Presupuesto en la subdirección Financiera, cada vez que se recibe una solicitud de expedición de CDP´s, en la Subdirección Financiera se verifica que el rubro esté contemplado dentro del presupuesto y garantiza la disponibilidad económica mediante su expedición que llevará las firmas de aprobación correspondiente y se remite mediante correo electrónico a la dependencia solicitante y responsable del rubro. En caso de que el rubro no esté contemplado o no cumpla con los criterios establecidos no se expide el CDP y se notifica a quien lo solicitó mediante comunicaciones. Así mismo, El Comité de seguimiento a la ejecución presupuestal se reúne en forma mensual, con el fin de realizar las validaciones a la ejecución presupuestal. Las evidencias de este control son las comunicaciones y las actas del comité.</t>
  </si>
  <si>
    <t xml:space="preserve">El funcionario asignado al área contable, En cada proceso de cierre, remite los auxiliares contables consolidados para comparación y actualización por parte de las áreas proveedoras de información: tesorería, presupuesto - órdenes de pago, almacén, matrículas, facturación, etc., mediante correo electrónico institucional, con el fin de realizar el cierre mensual y consolidación de los resultados de la gestión y de los estados financieros. En caso de ajustes se procede a revisar y realizarlo en el sistema de información.  Como evidencia se genera comprobante de ajuste, igualmente se informa al área que lo genera y se realiza retroalimentación con correo electrónico. </t>
  </si>
  <si>
    <t>El líder del proceso informará la materialización del riesgo a la OCI, el cual lo llevará a las instancias competentes para iniciar las investigaciones disciplinarias, fiscales o legales a que haya lugar. Así mismo, se citará a sesión extraordinaria del Comité de inversiones para tomar las decisiones correspondientes.</t>
  </si>
  <si>
    <t xml:space="preserve">El líder del proceso informará la materialización del riesgo a la OCI, el cual lo llevará a las instancias competentes para iniciar las investigaciones disciplinarias, fiscales o legales a que haya lugar. </t>
  </si>
  <si>
    <t>Jefe Subdirección  Financiera 
Tesorero (a)</t>
  </si>
  <si>
    <t># de aprobaciones de las inversiones del comité</t>
  </si>
  <si>
    <t># de CDP expedidos /
# de solicitudes de CDP</t>
  </si>
  <si>
    <t>8 actas de Comité</t>
  </si>
  <si>
    <t>Gestionar actividades académicas en los diferentes niveles de educación superior y en diversas áreas de conocimiento con el fin de formar profesionales y tecnólogos integrales</t>
  </si>
  <si>
    <t>Implementar la normatividad definida para el manejo de calificaciones en la Institución.</t>
  </si>
  <si>
    <t>Validar los roles asignados a los perfiles de usuarios de los docentes, según las especificaciones enviadas desde las decanaturas y programas a la Oficina de Tecnologías de la Información.</t>
  </si>
  <si>
    <t>Aplicar procesos disciplinarios y/o sanciones en el momento en que se determinen inadecuadas prácticas en el manejo de notas.</t>
  </si>
  <si>
    <t>El líder informará la materialización del riesgo a Control Interno, el cual lo llevará a las instancias competentes para iniciar las investigaciones disciplinarias, fiscales o legales a que haya lugar. Por otra parte, citará a sesión extraordinaria al Comité de admisiones para que se tomen las medidas correspondientes.</t>
  </si>
  <si>
    <t>El líder del proceso solicitará al grupo de Talento Humano una vez al año, capacitación integral con el objetivo de fortalecer la integridad del proceso de admisión y garantizar la equidad en las oportunidades brindadas. Mediante este control, dirigido a los funcionarios involucrados en el proceso de admisión se realizará abarcando principios éticos, legales y procedimientos estandarizados. La capacitación, impartida se adaptará a las responsabilidades de cada función, incluyendo la identificación y prevención de sesgos y conflictos de interés. Se registrará la asistencia de los colaboradores del proceso de Gestión de admisiones, registros y control.</t>
  </si>
  <si>
    <t xml:space="preserve">Realizar una capacitación dirigida a los funcionarios de las áreas involucradas en el proceso de admisión. Esta capacitación no solo abordará los requisitos técnicos que deben cumplir los aspirantes en las diferentes etapas de admisión, sino que también enfatizará la importancia de la ética y la transparencia en todas las interacciones con los aspirantes y el proceso. </t>
  </si>
  <si>
    <t>Los funcionarios designados en el Área de admisiones dos veces al año desempeñarán la tarea de revisar minuciosamente los requisitos y documentos presentados por los aspirantes, asegurando la transparencia y la igualdad en el proceso de matrícula. El registro reposará en el sistema en donde permitirá conocer la trazabilidad de las verificaciones realizadas. En caso de encontrar desviaciones en el acceso a los sistemas, se informará al grupo de T.I., con el fin de revisar y actualizar los accesos.</t>
  </si>
  <si>
    <t>Revisar el cumplimiento de los requisitos y documentos proporcionados por los aspirantes, con el propósito de facilitar la ejecución eficiente del proceso de matrícula. Esta revisión se realizará directamente a través del sistema académico Academusoft, garantizando así la integridad y precisión de la información recopilada.</t>
  </si>
  <si>
    <t>Fraude o manipulación de votos en los procesos de elección o designación de la Universidad en beneficio de terceros</t>
  </si>
  <si>
    <t>Procedimiento EFPPT-02 - EFPPT-07 procedimientos internos para elección y/o designación</t>
  </si>
  <si>
    <t>Certificación de cumplimiento de requisitos de todos los candidatos</t>
  </si>
  <si>
    <t>Beneficios indebidos para un tercero o para los servidores públicos encargados de la administración del portafolio de inversiones.</t>
  </si>
  <si>
    <t>Procedimiento AGFPT-41 CONSTITUCIÓN, MANEJO, CUSTODIA Y LEGALIZACIÓN DE LA CAJA MENOR</t>
  </si>
  <si>
    <t>Afectación  de rubros que no correspondan con el objeto del gasto de los recursos del presupuesto institucional.</t>
  </si>
  <si>
    <t>Alteración y/o  modificación de registros contables en el sistema de información, obviando los controles establecidos.</t>
  </si>
  <si>
    <t>Beneficios propios o de terceros y que puedan afectar la información generada y consolidada en  los estados financieros, afectando su resultado.</t>
  </si>
  <si>
    <t>Registro contable en contabilidad local de movimientos del almacén registro de nómina en contabilidad en el sistema NOVASOF</t>
  </si>
  <si>
    <t xml:space="preserve">Verificación del cumplimiento de los requisitos y la normatividad interna para la expedición del certificado de disponibilidad presupuestal </t>
  </si>
  <si>
    <t>Procedimiento AGFPT-03 EXPEDICIÓN DEL CERTIFICADO DE DISPONIBILIDAD PRESUPUESTAL</t>
  </si>
  <si>
    <t>Verificar el cumplimiento de los requisitos y la normatividad interna para la constitución, manejo, custodia y la legalización de la caja menor de la Universidad Colegio Mayor de Cundinamarca</t>
  </si>
  <si>
    <t>Modificaciones a las condiciones internas de la Universidad para la asignación de beneficios socioeconómicos a estudiantes.</t>
  </si>
  <si>
    <t>El funcionario y/o contratista de la subdirección de bienestar universitario realiza la aplicación y seguimiento a los criterios establecidos en los procedimientos internos del proceso de gestión de bienestar.</t>
  </si>
  <si>
    <t>Aplicación y seguimiento a los criterios establecidos en los procedimientos internos del proceso de gestión de bienestar.</t>
  </si>
  <si>
    <t xml:space="preserve">Jefe de la subdirección de bienestar universitario </t>
  </si>
  <si>
    <t>Presentar por parte de la Subdirección de Talento Humano los resultados de la gestión de conflictos de interés ante el Comité Institucional de Gestión y Desempeño en el marco de cumplimiento de la Política de Integridad, del segundo semestre del 2023</t>
  </si>
  <si>
    <t>El profesional de la Oficina de Planeación y Desarrollo Institucional lleva a cabo trimestralmente las monitorias estratégicas con fines de seguimiento y evaluación del avance y cumplimiento de los indicadores, de acuerdo con la información consolidada en el informe de monitoria por dependencia</t>
  </si>
  <si>
    <t>Realizar reuniones con los líderes de proceso para definir  el presupuesto, las actividades de los planes y las metas de los proyectos de inversión acorde a los objetivos estratégicos de la entidad para la consolidación del Plan de Adquisiciones y el Plan de Acción y presentarla al Comité Institucional de Gestión y Desempeño.</t>
  </si>
  <si>
    <t>Oficina de Planeación y Desarrollo Organizacional</t>
  </si>
  <si>
    <t>2 informes de monitoria estratégica</t>
  </si>
  <si>
    <t>El profesional de la Oficina de Planeación y Desarrollo Institucional cuatrimestralmente realiza un seguimiento a la actividades definidas en el Programa de Transparencia y Ética de lo público - Componente Participación ciudadana y rendición de cuentas y lo reporta a la Oficina de Control interno en el marco de seguimiento al Programa. De igual forma, se realiza mesas de trabajo con forme al cronograma de entrega de soportes, con los procesos involucrados para el seguimiento y verificación de los soportes aportados durante el seguimiento.</t>
  </si>
  <si>
    <t>2 informes cuatrimestrales de monitoria al Programa de Transparencia y ética de lo público</t>
  </si>
  <si>
    <t>Falta de verificación de vulnerabilidades de la plataforma Tics</t>
  </si>
  <si>
    <t>Ocupación sin la idoneidad y sin el lleno de los requisitos legales para ejercer funciones en un determinado cargo.
Pérdida de credibilidad y de confianza en la entidad
Afectación del servicio e insatisfacción del usuario
Investigaciones disciplinarias, penales y administrativas para el funcionario</t>
  </si>
  <si>
    <t>Posibilidad de afectación reputacional  y económica al recibir dádiva o beneficio a nombre propio o de un tercero con el fin de celebrar los procesos contractuales.</t>
  </si>
  <si>
    <t>En caso de materialización del riesgo, la subdirección de servicios administrativos y contratación articulará un comité de evaluación e identificación de la persona implicada, con el fin de reportarla a control interno y oficina jurídica según sea el caso.</t>
  </si>
  <si>
    <t>Verificación y aprobación de las modificaciones a los procesos de adquisición por parte del Comité de Adquisiciones.</t>
  </si>
  <si>
    <t>El funcionario y/o contratista de la subdirección de servicios administrativos y contratación asignado verifica que todos los procesos contractuales se encuentren publicados en la página web institucional.</t>
  </si>
  <si>
    <t>Garantizar que todos los procesos contractuales se encuentren publicados en la página web institucional.</t>
  </si>
  <si>
    <t xml:space="preserve">El funcionario y/o contratista de la subdirección de servicios administrativos y contratación asignado verifica los requisitos de formación y experiencias de los funcionarios y contratistas. </t>
  </si>
  <si>
    <t>(# revisiones satisfactorias/ # revisiones realizadas)*100</t>
  </si>
  <si>
    <t>Posibilidad de afectación reputacional y económica por la asignación de beneficios socioeconómicos a estudiantes, por intereses personales.</t>
  </si>
  <si>
    <t>Verificar el cumplimiento de los requisitos establecidos en la Universidad para la asignación de los beneficios socioeconómicos a estudiantes.</t>
  </si>
  <si>
    <t>Cuando se presente liquidez y cuando el jefe de la Subdirección Financiera identifique que es viable invertir recursos, solicita al secretario del comité de inversiones (tesorería) de la subdirección, preparar el comité de inversiones. El secretario solicita mediante correo electrónico a las entidades financieras, cotizaciones con miras a realizar la inversión,  analiza la información (informe sobre el Portafolio de Inversiones, cotizaciones bancarias recibidas, calificaciones de riesgo de las entidades financieras), analiza y presenta al Comité de Inversiones para la toma de decisiones.  En caso de solicitud por parte del comité de ampliación de información, se prepara y convoca nuevo comité para su presentación.  Las decisiones tomadas quedan consignadas en acta de la respectiva sesión del comité de inversiones. Cuando no se acaten las decisiones tomadas en el comité de inversiones, se reporta mediante memorado a la instancia disciplinaria correspondiente.</t>
  </si>
  <si>
    <t>Aplicación de la normatividad interna establecida por la Universidad para la aprobación de la Resolución Proferida por el Comité de Inversiones.</t>
  </si>
  <si>
    <t>8 conciliaciones</t>
  </si>
  <si>
    <t>Aplicación de la normatividad interna establecida por la Universidad para el seguimiento a la ejecución presupuestal de la Universidad</t>
  </si>
  <si>
    <t>Resolución Rectoral 087 de 2011 " Por la cual se reglamenta el funcionamiento del Comité de Seguimiento a la ejecución del Presupuesto de la Universidad Colegio Mayor de Cundinamarca"</t>
  </si>
  <si>
    <t>Generación del comprobante de ajuste en el sistema e información al área que lo genera y se realiza retroalimentación.</t>
  </si>
  <si>
    <t xml:space="preserve">Consolidado mensual de los movimientos contables </t>
  </si>
  <si>
    <t>Posibilidad de afectación reputacional por inadecuadas prácticas en el manejo de calificaciones en beneficio propio o de terceros</t>
  </si>
  <si>
    <t>Acuerdo del Consejo Superior Universitario 015 de 2021 "Reglamento Estudiantil para pre grado". Acuerdo del Consejo Superior Universitario 002 de 2021 "Reglamento Estudiantil para los programas de pos grado de la Universidad"</t>
  </si>
  <si>
    <t>Las Facultades según el calendario académico realiza impresión de notas y validación por medio de firmas. En caso de inconsistencias se realizan las revisiones correspondientes.</t>
  </si>
  <si>
    <t>Los decanos solicitan el perfiles  de usuarios con diferentes niveles de seguridad en academusoft a la Oficina de Tecnologías de Información. Las actuaciones son determinadas por el perfil y en caso de irregularidades se deben ajustar los permisos de usuario.</t>
  </si>
  <si>
    <t>Registro de cumplimiento / evidencias aportados</t>
  </si>
  <si>
    <t>Realizar reuniones con los líderes de proceso para validar los avances cuatrimestrales del Programa de Transparencia y ética de lo público.</t>
  </si>
  <si>
    <t>Posibilidad de preseleccionar y admitir aspirantes de manera indebida sin el cumplimiento de los requisitos establecidos en la normatividad vigente, para beneficio propio o de un particular.</t>
  </si>
  <si>
    <t>R2</t>
  </si>
  <si>
    <t>R3</t>
  </si>
  <si>
    <t>R4</t>
  </si>
  <si>
    <t>R5</t>
  </si>
  <si>
    <t>R6</t>
  </si>
  <si>
    <t>R7</t>
  </si>
  <si>
    <t>R8</t>
  </si>
  <si>
    <t>R9</t>
  </si>
  <si>
    <t>R10</t>
  </si>
  <si>
    <t>R11</t>
  </si>
  <si>
    <t>R12</t>
  </si>
  <si>
    <t>R13</t>
  </si>
  <si>
    <t>CONTROL DE CAMBIOS</t>
  </si>
  <si>
    <t>V1. Versión Inicial. Publicado el 31 enero 2023. Se identificaron nueve riesgos de corrupción.</t>
  </si>
  <si>
    <t>V2. Se identificaron cuatro nuevos riesgos en procesos como Direccionamiento Estratégico, Gestión de Tecnologías de la Información, Gestión Humana y Gestión de Servicio al Ciudadano.  
Se ajustó redacción de causas, consecuencias, controles y planes de tratamiento en riesgos de procesos como Gestión de Admisiones, registro y control. 
Se actualizó el formato de Riesgos de corrupción, trasladando la información de la versión del mapa anterior, al nuevo formato. 
La nueva versión del mapa de riesgos de corrupción cuenta con trece riesgos.
Actualizado el 1 septiembre 2023</t>
  </si>
  <si>
    <t xml:space="preserve">
1.  Incumplimiento del logro de los objetivos del Plan de Desarrollo Institucional 
2. Incumplimiento de la misionalidad institucional o de las funciones institucionales </t>
  </si>
  <si>
    <t>El líder informará la materialización del riesgo a Control Interno, el cual lo llevará a las instancias competentes para iniciar las investigaciones disciplinarias, fiscales o legales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</si>
</sst>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b/>
      <sz val="9"/>
      <color indexed="81"/>
      <name val="Tahoma"/>
      <family val="2"/>
    </font>
    <font>
      <sz val="9"/>
      <color indexed="81"/>
      <name val="Tahoma"/>
      <family val="2"/>
    </font>
    <font>
      <sz val="8"/>
      <color indexed="81"/>
      <name val="Tahoma"/>
      <family val="2"/>
    </font>
    <font>
      <b/>
      <sz val="8"/>
      <color indexed="81"/>
      <name val="Tahoma"/>
      <family val="2"/>
    </font>
    <font>
      <sz val="11"/>
      <name val="Calibri"/>
      <family val="2"/>
      <scheme val="minor"/>
    </font>
    <font>
      <sz val="11"/>
      <name val="Verdana"/>
      <family val="2"/>
    </font>
    <font>
      <sz val="11"/>
      <color rgb="FF000000"/>
      <name val="Calibri"/>
      <family val="2"/>
      <scheme val="minor"/>
    </font>
    <font>
      <b/>
      <sz val="11"/>
      <name val="Calibri"/>
      <family val="2"/>
      <scheme val="minor"/>
    </font>
    <font>
      <sz val="11"/>
      <name val="Arial"/>
      <family val="2"/>
    </font>
    <font>
      <b/>
      <sz val="11"/>
      <color rgb="FF000000"/>
      <name val="Arial"/>
      <family val="2"/>
    </font>
    <font>
      <sz val="11"/>
      <color theme="1"/>
      <name val="Arial"/>
      <family val="2"/>
    </font>
    <font>
      <b/>
      <sz val="11"/>
      <color theme="1"/>
      <name val="Arial"/>
      <family val="2"/>
    </font>
    <font>
      <sz val="12"/>
      <color theme="1"/>
      <name val="Arial"/>
      <family val="2"/>
    </font>
    <font>
      <b/>
      <sz val="12"/>
      <name val="Arial"/>
      <family val="2"/>
    </font>
    <font>
      <b/>
      <sz val="12"/>
      <color rgb="FF000000"/>
      <name val="Arial"/>
      <family val="2"/>
    </font>
    <font>
      <b/>
      <sz val="12"/>
      <color theme="1"/>
      <name val="Arial"/>
      <family val="2"/>
    </font>
    <font>
      <sz val="12"/>
      <color rgb="FF000000"/>
      <name val="Arial"/>
      <family val="2"/>
    </font>
    <font>
      <sz val="12"/>
      <name val="Arial"/>
      <family val="2"/>
    </font>
    <font>
      <sz val="12"/>
      <color theme="1"/>
      <name val="Calibri"/>
      <family val="2"/>
      <scheme val="minor"/>
    </font>
    <font>
      <b/>
      <sz val="11"/>
      <color indexed="81"/>
      <name val="Tahoma"/>
      <family val="2"/>
    </font>
    <font>
      <sz val="11"/>
      <color indexed="81"/>
      <name val="Tahoma"/>
      <family val="2"/>
    </font>
    <font>
      <b/>
      <sz val="12"/>
      <color indexed="81"/>
      <name val="Tahoma"/>
      <family val="2"/>
    </font>
    <font>
      <sz val="12"/>
      <color indexed="81"/>
      <name val="Tahoma"/>
      <family val="2"/>
    </font>
    <font>
      <sz val="11"/>
      <color rgb="FF000000"/>
      <name val="Arial"/>
      <family val="2"/>
    </font>
    <font>
      <b/>
      <sz val="12"/>
      <color rgb="FF365F91"/>
      <name val="Cambria"/>
      <family val="1"/>
    </font>
    <font>
      <b/>
      <sz val="7"/>
      <color rgb="FF365F91"/>
      <name val="Times New Roman"/>
      <family val="1"/>
    </font>
    <font>
      <b/>
      <sz val="10"/>
      <color rgb="FF000000"/>
      <name val="Arial"/>
      <family val="2"/>
    </font>
    <font>
      <sz val="10"/>
      <color rgb="FF000000"/>
      <name val="Arial"/>
      <family val="2"/>
    </font>
    <font>
      <sz val="11"/>
      <color rgb="FF365F91"/>
      <name val="Cambria"/>
      <family val="1"/>
    </font>
    <font>
      <sz val="12"/>
      <color theme="1"/>
      <name val="Symbol"/>
      <family val="1"/>
      <charset val="2"/>
    </font>
    <font>
      <sz val="7"/>
      <color theme="1"/>
      <name val="Times New Roman"/>
      <family val="1"/>
    </font>
    <font>
      <sz val="14"/>
      <color theme="1"/>
      <name val="Calibri"/>
      <family val="2"/>
      <scheme val="minor"/>
    </font>
    <font>
      <sz val="9"/>
      <color theme="1"/>
      <name val="Arial"/>
      <family val="2"/>
    </font>
    <font>
      <sz val="10"/>
      <color theme="1"/>
      <name val="Arial"/>
      <family val="2"/>
    </font>
    <font>
      <b/>
      <sz val="10"/>
      <color rgb="FFFFFFFF"/>
      <name val="Arial"/>
      <family val="2"/>
    </font>
    <font>
      <sz val="18"/>
      <color theme="1"/>
      <name val="Calibri"/>
      <family val="2"/>
      <scheme val="minor"/>
    </font>
    <font>
      <sz val="11"/>
      <color rgb="FFFF0000"/>
      <name val="Arial"/>
      <family val="2"/>
    </font>
    <font>
      <sz val="11"/>
      <color theme="4"/>
      <name val="Arial"/>
      <family val="2"/>
    </font>
    <font>
      <sz val="11"/>
      <color theme="4"/>
      <name val="Calibri"/>
      <family val="2"/>
      <scheme val="minor"/>
    </font>
    <font>
      <b/>
      <sz val="12"/>
      <color theme="1"/>
      <name val="Calibri"/>
      <family val="2"/>
      <scheme val="minor"/>
    </font>
    <font>
      <sz val="16"/>
      <color theme="1"/>
      <name val="Arial"/>
      <family val="2"/>
    </font>
    <font>
      <b/>
      <sz val="12"/>
      <color theme="0"/>
      <name val="Arial"/>
      <family val="2"/>
    </font>
    <font>
      <sz val="12"/>
      <color theme="0"/>
      <name val="Arial"/>
      <family val="2"/>
    </font>
    <font>
      <b/>
      <sz val="16"/>
      <color theme="1"/>
      <name val="Arial"/>
      <family val="2"/>
    </font>
    <font>
      <sz val="12"/>
      <color rgb="FFFF0000"/>
      <name val="Arial"/>
      <family val="2"/>
    </font>
    <font>
      <b/>
      <sz val="10"/>
      <color theme="1"/>
      <name val="Arial"/>
      <family val="2"/>
    </font>
  </fonts>
  <fills count="17">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5" tint="0.79998168889431442"/>
        <bgColor indexed="64"/>
      </patternFill>
    </fill>
    <fill>
      <patternFill patternType="solid">
        <fgColor indexed="65"/>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EF6F0"/>
        <bgColor indexed="64"/>
      </patternFill>
    </fill>
    <fill>
      <patternFill patternType="solid">
        <fgColor theme="0"/>
        <bgColor theme="0"/>
      </patternFill>
    </fill>
    <fill>
      <patternFill patternType="solid">
        <fgColor rgb="FFC00000"/>
        <bgColor indexed="64"/>
      </patternFill>
    </fill>
    <fill>
      <patternFill patternType="solid">
        <fgColor rgb="FFE26B0A"/>
        <bgColor indexed="64"/>
      </patternFill>
    </fill>
    <fill>
      <patternFill patternType="solid">
        <fgColor rgb="FF00B050"/>
        <bgColor indexed="64"/>
      </patternFill>
    </fill>
    <fill>
      <patternFill patternType="solid">
        <fgColor theme="8" tint="-0.499984740745262"/>
        <bgColor indexed="64"/>
      </patternFill>
    </fill>
    <fill>
      <patternFill patternType="solid">
        <fgColor rgb="FFFFFF00"/>
        <bgColor theme="0"/>
      </patternFill>
    </fill>
    <fill>
      <patternFill patternType="solid">
        <fgColor rgb="FFE26B0A"/>
        <bgColor theme="0"/>
      </patternFill>
    </fill>
    <fill>
      <patternFill patternType="solid">
        <fgColor rgb="FFC00000"/>
        <bgColor theme="0"/>
      </patternFill>
    </fill>
  </fills>
  <borders count="1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ck">
        <color rgb="FF666666"/>
      </bottom>
      <diagonal/>
    </border>
    <border>
      <left style="medium">
        <color indexed="64"/>
      </left>
      <right style="medium">
        <color indexed="64"/>
      </right>
      <top/>
      <bottom style="thick">
        <color rgb="FF666666"/>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thick">
        <color rgb="FF666666"/>
      </bottom>
      <diagonal/>
    </border>
    <border>
      <left style="medium">
        <color indexed="64"/>
      </left>
      <right style="medium">
        <color indexed="64"/>
      </right>
      <top style="medium">
        <color indexed="64"/>
      </top>
      <bottom style="thick">
        <color rgb="FF666666"/>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rgb="FF4472C4"/>
      </left>
      <right/>
      <top/>
      <bottom/>
      <diagonal/>
    </border>
    <border>
      <left style="thin">
        <color theme="4"/>
      </left>
      <right style="thin">
        <color theme="4"/>
      </right>
      <top style="thin">
        <color theme="4"/>
      </top>
      <bottom style="thin">
        <color theme="4"/>
      </bottom>
      <diagonal/>
    </border>
    <border>
      <left style="thin">
        <color rgb="FF4472C4"/>
      </left>
      <right style="thin">
        <color rgb="FF4472C4"/>
      </right>
      <top style="medium">
        <color rgb="FF4472C4"/>
      </top>
      <bottom style="thin">
        <color rgb="FF4472C4"/>
      </bottom>
      <diagonal/>
    </border>
    <border>
      <left style="thin">
        <color theme="4"/>
      </left>
      <right style="thin">
        <color theme="4"/>
      </right>
      <top style="thin">
        <color theme="4"/>
      </top>
      <bottom/>
      <diagonal/>
    </border>
    <border>
      <left style="thin">
        <color theme="4"/>
      </left>
      <right style="thin">
        <color theme="4"/>
      </right>
      <top/>
      <bottom style="thin">
        <color theme="4"/>
      </bottom>
      <diagonal/>
    </border>
    <border>
      <left style="thin">
        <color theme="4"/>
      </left>
      <right style="thin">
        <color rgb="FF4472C4"/>
      </right>
      <top style="thin">
        <color theme="4"/>
      </top>
      <bottom/>
      <diagonal/>
    </border>
    <border>
      <left style="thin">
        <color rgb="FF4472C4"/>
      </left>
      <right style="thin">
        <color rgb="FF4472C4"/>
      </right>
      <top style="medium">
        <color rgb="FF4472C4"/>
      </top>
      <bottom/>
      <diagonal/>
    </border>
    <border>
      <left style="thin">
        <color theme="4"/>
      </left>
      <right style="thin">
        <color theme="4"/>
      </right>
      <top/>
      <bottom/>
      <diagonal/>
    </border>
    <border>
      <left style="thin">
        <color theme="4"/>
      </left>
      <right style="thin">
        <color rgb="FF4472C4"/>
      </right>
      <top/>
      <bottom/>
      <diagonal/>
    </border>
    <border>
      <left style="thin">
        <color rgb="FF4472C4"/>
      </left>
      <right style="thin">
        <color rgb="FF4472C4"/>
      </right>
      <top/>
      <bottom/>
      <diagonal/>
    </border>
    <border>
      <left style="thin">
        <color theme="4"/>
      </left>
      <right/>
      <top style="thin">
        <color theme="4" tint="-0.249977111117893"/>
      </top>
      <bottom/>
      <diagonal/>
    </border>
    <border>
      <left style="thin">
        <color theme="4"/>
      </left>
      <right style="thin">
        <color theme="4"/>
      </right>
      <top style="thin">
        <color theme="4" tint="-0.249977111117893"/>
      </top>
      <bottom/>
      <diagonal/>
    </border>
    <border>
      <left style="thin">
        <color theme="4"/>
      </left>
      <right style="thin">
        <color theme="4" tint="-0.249977111117893"/>
      </right>
      <top style="thin">
        <color theme="4" tint="-0.249977111117893"/>
      </top>
      <bottom/>
      <diagonal/>
    </border>
    <border>
      <left/>
      <right style="thin">
        <color theme="4"/>
      </right>
      <top style="thin">
        <color theme="4"/>
      </top>
      <bottom style="thin">
        <color theme="4"/>
      </bottom>
      <diagonal/>
    </border>
    <border>
      <left style="thin">
        <color theme="4" tint="-0.249977111117893"/>
      </left>
      <right style="thin">
        <color theme="4"/>
      </right>
      <top/>
      <bottom/>
      <diagonal/>
    </border>
    <border>
      <left style="thin">
        <color theme="4"/>
      </left>
      <right/>
      <top/>
      <bottom/>
      <diagonal/>
    </border>
    <border>
      <left style="thin">
        <color theme="4"/>
      </left>
      <right style="thin">
        <color theme="4" tint="-0.249977111117893"/>
      </right>
      <top/>
      <bottom/>
      <diagonal/>
    </border>
    <border>
      <left style="thin">
        <color rgb="FF4472C4"/>
      </left>
      <right style="thin">
        <color rgb="FF4472C4"/>
      </right>
      <top/>
      <bottom style="thin">
        <color theme="4" tint="-0.249977111117893"/>
      </bottom>
      <diagonal/>
    </border>
    <border>
      <left style="thin">
        <color rgb="FF4472C4"/>
      </left>
      <right style="thin">
        <color theme="4"/>
      </right>
      <top style="thin">
        <color rgb="FF4472C4"/>
      </top>
      <bottom/>
      <diagonal/>
    </border>
    <border>
      <left style="thin">
        <color theme="4"/>
      </left>
      <right style="thin">
        <color rgb="FF4472C4"/>
      </right>
      <top style="thin">
        <color rgb="FF4472C4"/>
      </top>
      <bottom/>
      <diagonal/>
    </border>
    <border>
      <left style="thin">
        <color rgb="FF4472C4"/>
      </left>
      <right style="thin">
        <color rgb="FF4472C4"/>
      </right>
      <top style="thin">
        <color rgb="FF4472C4"/>
      </top>
      <bottom style="thin">
        <color rgb="FF4472C4"/>
      </bottom>
      <diagonal/>
    </border>
    <border>
      <left style="thin">
        <color theme="4"/>
      </left>
      <right style="thin">
        <color theme="4"/>
      </right>
      <top style="thin">
        <color rgb="FF4472C4"/>
      </top>
      <bottom style="thin">
        <color theme="4"/>
      </bottom>
      <diagonal/>
    </border>
    <border>
      <left style="thin">
        <color theme="4"/>
      </left>
      <right style="thin">
        <color theme="4"/>
      </right>
      <top style="thin">
        <color rgb="FF4472C4"/>
      </top>
      <bottom/>
      <diagonal/>
    </border>
    <border>
      <left style="thin">
        <color rgb="FF4472C4"/>
      </left>
      <right style="thin">
        <color theme="4"/>
      </right>
      <top style="thin">
        <color theme="4"/>
      </top>
      <bottom/>
      <diagonal/>
    </border>
    <border>
      <left style="thin">
        <color rgb="FF4472C4"/>
      </left>
      <right style="thin">
        <color theme="4"/>
      </right>
      <top/>
      <bottom/>
      <diagonal/>
    </border>
    <border>
      <left style="thin">
        <color rgb="FF4472C4"/>
      </left>
      <right style="thin">
        <color rgb="FF4472C4"/>
      </right>
      <top style="thin">
        <color rgb="FF4472C4"/>
      </top>
      <bottom/>
      <diagonal/>
    </border>
    <border>
      <left style="thin">
        <color rgb="FF4472C4"/>
      </left>
      <right/>
      <top/>
      <bottom/>
      <diagonal/>
    </border>
    <border>
      <left/>
      <right style="thin">
        <color rgb="FF4472C4"/>
      </right>
      <top/>
      <bottom/>
      <diagonal/>
    </border>
    <border>
      <left/>
      <right style="thin">
        <color rgb="FF4472C4"/>
      </right>
      <top style="thin">
        <color rgb="FF4472C4"/>
      </top>
      <bottom style="thin">
        <color rgb="FF4472C4"/>
      </bottom>
      <diagonal/>
    </border>
    <border>
      <left style="thin">
        <color rgb="FF4472C4"/>
      </left>
      <right style="thin">
        <color rgb="FF4472C4"/>
      </right>
      <top style="thin">
        <color rgb="FF4472C4"/>
      </top>
      <bottom style="thin">
        <color indexed="64"/>
      </bottom>
      <diagonal/>
    </border>
    <border>
      <left/>
      <right style="thin">
        <color rgb="FF4472C4"/>
      </right>
      <top style="thin">
        <color rgb="FF4472C4"/>
      </top>
      <bottom style="thin">
        <color indexed="64"/>
      </bottom>
      <diagonal/>
    </border>
    <border>
      <left style="thin">
        <color rgb="FF4472C4"/>
      </left>
      <right style="thin">
        <color rgb="FF4472C4"/>
      </right>
      <top style="thin">
        <color indexed="64"/>
      </top>
      <bottom style="thin">
        <color rgb="FF4472C4"/>
      </bottom>
      <diagonal/>
    </border>
    <border>
      <left/>
      <right style="thin">
        <color rgb="FF4472C4"/>
      </right>
      <top style="thin">
        <color indexed="64"/>
      </top>
      <bottom style="thin">
        <color rgb="FF4472C4"/>
      </bottom>
      <diagonal/>
    </border>
    <border>
      <left/>
      <right/>
      <top/>
      <bottom style="thin">
        <color rgb="FF4472C4"/>
      </bottom>
      <diagonal/>
    </border>
    <border>
      <left style="thin">
        <color rgb="FF4472C4"/>
      </left>
      <right style="thin">
        <color rgb="FF4472C4"/>
      </right>
      <top style="thin">
        <color indexed="64"/>
      </top>
      <bottom/>
      <diagonal/>
    </border>
    <border>
      <left/>
      <right/>
      <top style="thin">
        <color indexed="64"/>
      </top>
      <bottom/>
      <diagonal/>
    </border>
    <border>
      <left style="thin">
        <color rgb="FF4472C4"/>
      </left>
      <right/>
      <top style="thin">
        <color indexed="64"/>
      </top>
      <bottom/>
      <diagonal/>
    </border>
    <border>
      <left style="thin">
        <color rgb="FF4472C4"/>
      </left>
      <right/>
      <top style="thin">
        <color rgb="FF4472C4"/>
      </top>
      <bottom/>
      <diagonal/>
    </border>
    <border>
      <left/>
      <right style="thin">
        <color rgb="FF4472C4"/>
      </right>
      <top style="thin">
        <color indexed="64"/>
      </top>
      <bottom/>
      <diagonal/>
    </border>
    <border>
      <left/>
      <right/>
      <top style="thin">
        <color rgb="FF4472C4"/>
      </top>
      <bottom/>
      <diagonal/>
    </border>
    <border>
      <left/>
      <right/>
      <top style="thin">
        <color rgb="FF4472C4"/>
      </top>
      <bottom style="thin">
        <color indexed="64"/>
      </bottom>
      <diagonal/>
    </border>
    <border>
      <left/>
      <right style="thin">
        <color rgb="FF4472C4"/>
      </right>
      <top style="thin">
        <color rgb="FF4472C4"/>
      </top>
      <bottom/>
      <diagonal/>
    </border>
    <border>
      <left style="thin">
        <color rgb="FF4472C4"/>
      </left>
      <right style="thin">
        <color indexed="64"/>
      </right>
      <top/>
      <bottom/>
      <diagonal/>
    </border>
    <border>
      <left style="thin">
        <color indexed="64"/>
      </left>
      <right/>
      <top/>
      <bottom/>
      <diagonal/>
    </border>
    <border>
      <left style="thin">
        <color rgb="FF4472C4"/>
      </left>
      <right style="thin">
        <color rgb="FF4472C4"/>
      </right>
      <top style="thin">
        <color indexed="64"/>
      </top>
      <bottom style="thin">
        <color indexed="64"/>
      </bottom>
      <diagonal/>
    </border>
    <border>
      <left style="thin">
        <color rgb="FF4472C4"/>
      </left>
      <right style="thin">
        <color rgb="FF4472C4"/>
      </right>
      <top/>
      <bottom style="thin">
        <color rgb="FF4472C4"/>
      </bottom>
      <diagonal/>
    </border>
    <border>
      <left/>
      <right style="thin">
        <color rgb="FF4472C4"/>
      </right>
      <top/>
      <bottom style="thin">
        <color rgb="FF4472C4"/>
      </bottom>
      <diagonal/>
    </border>
    <border>
      <left style="thin">
        <color rgb="FF4472C4"/>
      </left>
      <right/>
      <top/>
      <bottom style="thin">
        <color rgb="FF4472C4"/>
      </bottom>
      <diagonal/>
    </border>
    <border>
      <left style="thin">
        <color rgb="FF4472C4"/>
      </left>
      <right style="thin">
        <color indexed="64"/>
      </right>
      <top/>
      <bottom style="thin">
        <color rgb="FF4472C4"/>
      </bottom>
      <diagonal/>
    </border>
    <border>
      <left style="thin">
        <color indexed="64"/>
      </left>
      <right/>
      <top/>
      <bottom style="thin">
        <color rgb="FF4472C4"/>
      </bottom>
      <diagonal/>
    </border>
    <border>
      <left/>
      <right/>
      <top style="thin">
        <color indexed="64"/>
      </top>
      <bottom style="thin">
        <color rgb="FF4472C4"/>
      </bottom>
      <diagonal/>
    </border>
    <border>
      <left/>
      <right style="thin">
        <color theme="4"/>
      </right>
      <top/>
      <bottom/>
      <diagonal/>
    </border>
    <border>
      <left/>
      <right style="thin">
        <color theme="4"/>
      </right>
      <top style="thin">
        <color theme="4"/>
      </top>
      <bottom/>
      <diagonal/>
    </border>
    <border>
      <left/>
      <right style="thin">
        <color theme="4"/>
      </right>
      <top/>
      <bottom style="thin">
        <color theme="4"/>
      </bottom>
      <diagonal/>
    </border>
    <border>
      <left/>
      <right style="thin">
        <color indexed="64"/>
      </right>
      <top style="thin">
        <color indexed="64"/>
      </top>
      <bottom/>
      <diagonal/>
    </border>
    <border>
      <left style="thin">
        <color rgb="FF4472C4"/>
      </left>
      <right style="thin">
        <color theme="4"/>
      </right>
      <top/>
      <bottom style="thin">
        <color theme="4"/>
      </bottom>
      <diagonal/>
    </border>
    <border>
      <left style="thin">
        <color indexed="64"/>
      </left>
      <right style="thin">
        <color rgb="FF4472C4"/>
      </right>
      <top/>
      <bottom style="thin">
        <color rgb="FF4472C4"/>
      </bottom>
      <diagonal/>
    </border>
    <border>
      <left style="thin">
        <color rgb="FF4472C4"/>
      </left>
      <right style="thin">
        <color indexed="64"/>
      </right>
      <top style="thin">
        <color rgb="FF4472C4"/>
      </top>
      <bottom/>
      <diagonal/>
    </border>
    <border>
      <left style="thin">
        <color indexed="64"/>
      </left>
      <right style="thin">
        <color rgb="FF4472C4"/>
      </right>
      <top style="thin">
        <color rgb="FF4472C4"/>
      </top>
      <bottom/>
      <diagonal/>
    </border>
    <border>
      <left/>
      <right style="thin">
        <color indexed="64"/>
      </right>
      <top/>
      <bottom/>
      <diagonal/>
    </border>
    <border>
      <left style="thin">
        <color indexed="64"/>
      </left>
      <right style="thin">
        <color rgb="FF4472C4"/>
      </right>
      <top/>
      <bottom/>
      <diagonal/>
    </border>
    <border>
      <left style="thin">
        <color rgb="FF4472C4"/>
      </left>
      <right/>
      <top style="thin">
        <color rgb="FF4472C4"/>
      </top>
      <bottom style="thin">
        <color indexed="64"/>
      </bottom>
      <diagonal/>
    </border>
    <border>
      <left style="thin">
        <color rgb="FF4472C4"/>
      </left>
      <right/>
      <top style="thin">
        <color indexed="64"/>
      </top>
      <bottom style="thin">
        <color indexed="64"/>
      </bottom>
      <diagonal/>
    </border>
    <border>
      <left style="thin">
        <color rgb="FF4472C4"/>
      </left>
      <right/>
      <top style="thin">
        <color indexed="64"/>
      </top>
      <bottom style="thin">
        <color rgb="FF4472C4"/>
      </bottom>
      <diagonal/>
    </border>
    <border>
      <left/>
      <right style="thin">
        <color indexed="64"/>
      </right>
      <top style="thin">
        <color rgb="FF4472C4"/>
      </top>
      <bottom style="thin">
        <color indexed="64"/>
      </bottom>
      <diagonal/>
    </border>
    <border>
      <left/>
      <right style="thin">
        <color indexed="64"/>
      </right>
      <top style="thin">
        <color indexed="64"/>
      </top>
      <bottom style="thin">
        <color rgb="FF4472C4"/>
      </bottom>
      <diagonal/>
    </border>
    <border>
      <left style="thin">
        <color indexed="64"/>
      </left>
      <right style="thin">
        <color rgb="FF4472C4"/>
      </right>
      <top style="thin">
        <color rgb="FF4472C4"/>
      </top>
      <bottom style="thin">
        <color rgb="FF4472C4"/>
      </bottom>
      <diagonal/>
    </border>
    <border>
      <left/>
      <right style="thin">
        <color indexed="64"/>
      </right>
      <top style="thin">
        <color rgb="FF4472C4"/>
      </top>
      <bottom/>
      <diagonal/>
    </border>
    <border>
      <left/>
      <right style="thin">
        <color indexed="64"/>
      </right>
      <top/>
      <bottom style="thin">
        <color rgb="FF4472C4"/>
      </bottom>
      <diagonal/>
    </border>
    <border>
      <left style="thin">
        <color indexed="64"/>
      </left>
      <right/>
      <top style="thin">
        <color rgb="FF4472C4"/>
      </top>
      <bottom/>
      <diagonal/>
    </border>
    <border>
      <left style="thin">
        <color theme="4"/>
      </left>
      <right/>
      <top style="thin">
        <color rgb="FF4472C4"/>
      </top>
      <bottom/>
      <diagonal/>
    </border>
    <border>
      <left/>
      <right style="thin">
        <color theme="4"/>
      </right>
      <top style="thin">
        <color rgb="FF4472C4"/>
      </top>
      <bottom/>
      <diagonal/>
    </border>
    <border>
      <left/>
      <right style="thin">
        <color rgb="FF4472C4"/>
      </right>
      <top style="thin">
        <color rgb="FF4472C4"/>
      </top>
      <bottom style="thin">
        <color theme="4"/>
      </bottom>
      <diagonal/>
    </border>
    <border>
      <left style="thin">
        <color theme="4"/>
      </left>
      <right style="thin">
        <color rgb="FF4472C4"/>
      </right>
      <top style="thin">
        <color rgb="FF4472C4"/>
      </top>
      <bottom style="thin">
        <color theme="4"/>
      </bottom>
      <diagonal/>
    </border>
    <border>
      <left/>
      <right style="thin">
        <color theme="4"/>
      </right>
      <top style="thin">
        <color theme="4" tint="-0.249977111117893"/>
      </top>
      <bottom/>
      <diagonal/>
    </border>
    <border>
      <left style="thin">
        <color rgb="FF4472C4"/>
      </left>
      <right style="thin">
        <color theme="4"/>
      </right>
      <top/>
      <bottom style="thin">
        <color rgb="FF4472C4"/>
      </bottom>
      <diagonal/>
    </border>
    <border>
      <left style="thin">
        <color theme="4"/>
      </left>
      <right/>
      <top/>
      <bottom style="thin">
        <color rgb="FF4472C4"/>
      </bottom>
      <diagonal/>
    </border>
    <border>
      <left style="thin">
        <color theme="4"/>
      </left>
      <right style="thin">
        <color theme="4"/>
      </right>
      <top style="thin">
        <color theme="4"/>
      </top>
      <bottom style="thin">
        <color rgb="FF4472C4"/>
      </bottom>
      <diagonal/>
    </border>
    <border>
      <left style="thin">
        <color theme="4"/>
      </left>
      <right style="thin">
        <color theme="4"/>
      </right>
      <top/>
      <bottom style="thin">
        <color rgb="FF4472C4"/>
      </bottom>
      <diagonal/>
    </border>
    <border>
      <left style="thin">
        <color theme="4"/>
      </left>
      <right style="thin">
        <color theme="4" tint="-0.249977111117893"/>
      </right>
      <top/>
      <bottom style="thin">
        <color rgb="FF4472C4"/>
      </bottom>
      <diagonal/>
    </border>
    <border>
      <left style="thin">
        <color theme="4" tint="-0.249977111117893"/>
      </left>
      <right style="thin">
        <color theme="4"/>
      </right>
      <top/>
      <bottom style="thin">
        <color rgb="FF4472C4"/>
      </bottom>
      <diagonal/>
    </border>
    <border>
      <left style="thin">
        <color theme="4"/>
      </left>
      <right style="thin">
        <color rgb="FF4472C4"/>
      </right>
      <top/>
      <bottom style="thin">
        <color rgb="FF4472C4"/>
      </bottom>
      <diagonal/>
    </border>
    <border>
      <left style="thin">
        <color theme="4"/>
      </left>
      <right style="thin">
        <color rgb="FF4472C4"/>
      </right>
      <top style="thin">
        <color rgb="FF4472C4"/>
      </top>
      <bottom style="thin">
        <color rgb="FF4472C4"/>
      </bottom>
      <diagonal/>
    </border>
    <border>
      <left/>
      <right style="thin">
        <color theme="4"/>
      </right>
      <top style="thin">
        <color rgb="FF4472C4"/>
      </top>
      <bottom style="thin">
        <color rgb="FF4472C4"/>
      </bottom>
      <diagonal/>
    </border>
    <border>
      <left style="thin">
        <color rgb="FF4472C4"/>
      </left>
      <right/>
      <top style="thin">
        <color rgb="FF4472C4"/>
      </top>
      <bottom style="thin">
        <color rgb="FF4472C4"/>
      </bottom>
      <diagonal/>
    </border>
    <border>
      <left/>
      <right/>
      <top style="thin">
        <color rgb="FF4472C4"/>
      </top>
      <bottom style="thin">
        <color rgb="FF4472C4"/>
      </bottom>
      <diagonal/>
    </border>
    <border>
      <left/>
      <right style="thin">
        <color theme="4"/>
      </right>
      <top/>
      <bottom style="thin">
        <color rgb="FF4472C4"/>
      </bottom>
      <diagonal/>
    </border>
    <border>
      <left style="thin">
        <color rgb="FF4472C4"/>
      </left>
      <right style="thin">
        <color theme="4" tint="-0.249977111117893"/>
      </right>
      <top/>
      <bottom/>
      <diagonal/>
    </border>
    <border>
      <left style="thin">
        <color rgb="FF4472C4"/>
      </left>
      <right style="thin">
        <color theme="4" tint="-0.249977111117893"/>
      </right>
      <top/>
      <bottom style="thin">
        <color rgb="FF4472C4"/>
      </bottom>
      <diagonal/>
    </border>
    <border>
      <left style="thin">
        <color rgb="FF4472C4"/>
      </left>
      <right style="thin">
        <color theme="4" tint="-0.249977111117893"/>
      </right>
      <top style="thin">
        <color rgb="FF4472C4"/>
      </top>
      <bottom/>
      <diagonal/>
    </border>
    <border>
      <left style="thin">
        <color theme="4" tint="-0.249977111117893"/>
      </left>
      <right style="thin">
        <color theme="4"/>
      </right>
      <top style="thin">
        <color rgb="FF4472C4"/>
      </top>
      <bottom/>
      <diagonal/>
    </border>
    <border>
      <left style="thin">
        <color theme="4"/>
      </left>
      <right/>
      <top style="thin">
        <color theme="4"/>
      </top>
      <bottom/>
      <diagonal/>
    </border>
    <border>
      <left/>
      <right style="thin">
        <color indexed="64"/>
      </right>
      <top style="thin">
        <color rgb="FF4472C4"/>
      </top>
      <bottom style="thin">
        <color rgb="FF4472C4"/>
      </bottom>
      <diagonal/>
    </border>
    <border>
      <left style="thin">
        <color indexed="64"/>
      </left>
      <right/>
      <top style="thin">
        <color rgb="FF4472C4"/>
      </top>
      <bottom style="thin">
        <color rgb="FF4472C4"/>
      </bottom>
      <diagonal/>
    </border>
    <border>
      <left style="thin">
        <color theme="4"/>
      </left>
      <right/>
      <top/>
      <bottom style="thin">
        <color theme="4"/>
      </bottom>
      <diagonal/>
    </border>
    <border>
      <left style="thin">
        <color rgb="FF4472C4"/>
      </left>
      <right style="thin">
        <color theme="4" tint="-0.249977111117893"/>
      </right>
      <top style="thin">
        <color rgb="FF4472C4"/>
      </top>
      <bottom style="thin">
        <color rgb="FF4472C4"/>
      </bottom>
      <diagonal/>
    </border>
    <border>
      <left/>
      <right/>
      <top style="thin">
        <color theme="4"/>
      </top>
      <bottom/>
      <diagonal/>
    </border>
    <border>
      <left style="thin">
        <color theme="4"/>
      </left>
      <right/>
      <top style="thin">
        <color theme="4"/>
      </top>
      <bottom style="thin">
        <color theme="4"/>
      </bottom>
      <diagonal/>
    </border>
    <border>
      <left/>
      <right style="thin">
        <color rgb="FF4472C4"/>
      </right>
      <top style="thin">
        <color theme="4"/>
      </top>
      <bottom style="thin">
        <color theme="4"/>
      </bottom>
      <diagonal/>
    </border>
    <border>
      <left/>
      <right style="thin">
        <color rgb="FF4472C4"/>
      </right>
      <top style="thin">
        <color theme="4"/>
      </top>
      <bottom style="thin">
        <color rgb="FF4472C4"/>
      </bottom>
      <diagonal/>
    </border>
  </borders>
  <cellStyleXfs count="3">
    <xf numFmtId="0" fontId="0" fillId="0" borderId="0"/>
    <xf numFmtId="0" fontId="3" fillId="0" borderId="0"/>
    <xf numFmtId="0" fontId="9" fillId="0" borderId="0"/>
  </cellStyleXfs>
  <cellXfs count="770">
    <xf numFmtId="0" fontId="0" fillId="0" borderId="0" xfId="0"/>
    <xf numFmtId="0" fontId="0" fillId="0" borderId="0" xfId="0" applyAlignment="1">
      <alignment vertic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2" fillId="0" borderId="1" xfId="1" applyFont="1" applyBorder="1" applyAlignment="1">
      <alignment horizontal="center" vertical="center" wrapText="1"/>
    </xf>
    <xf numFmtId="0" fontId="16" fillId="0" borderId="0" xfId="0" applyFont="1" applyAlignment="1">
      <alignment horizontal="center" vertical="center"/>
    </xf>
    <xf numFmtId="0" fontId="16" fillId="9" borderId="0" xfId="0" applyFont="1" applyFill="1" applyAlignment="1">
      <alignment horizontal="center" vertical="center"/>
    </xf>
    <xf numFmtId="0" fontId="0" fillId="0" borderId="0" xfId="0" applyAlignment="1">
      <alignment wrapText="1"/>
    </xf>
    <xf numFmtId="0" fontId="27" fillId="0" borderId="22" xfId="0" applyFont="1" applyBorder="1" applyAlignment="1">
      <alignment horizontal="center" vertical="center" wrapText="1"/>
    </xf>
    <xf numFmtId="0" fontId="27" fillId="0" borderId="2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28" xfId="0" applyFont="1" applyBorder="1" applyAlignment="1">
      <alignment horizontal="center" vertical="center" wrapText="1"/>
    </xf>
    <xf numFmtId="0" fontId="16" fillId="0" borderId="0" xfId="0" applyFont="1" applyAlignment="1">
      <alignment horizontal="justify" vertical="center"/>
    </xf>
    <xf numFmtId="0" fontId="28" fillId="0" borderId="0" xfId="0" applyFont="1" applyAlignment="1">
      <alignment horizontal="justify" vertical="center"/>
    </xf>
    <xf numFmtId="0" fontId="27" fillId="0" borderId="1" xfId="0" applyFont="1" applyBorder="1" applyAlignment="1">
      <alignment horizontal="justify" vertical="center" wrapText="1"/>
    </xf>
    <xf numFmtId="0" fontId="28" fillId="0" borderId="0" xfId="0" applyFont="1" applyAlignment="1">
      <alignment vertical="center"/>
    </xf>
    <xf numFmtId="0" fontId="31" fillId="0" borderId="29" xfId="0" applyFont="1" applyBorder="1" applyAlignment="1">
      <alignment horizontal="center" vertical="center" wrapText="1"/>
    </xf>
    <xf numFmtId="0" fontId="31" fillId="0" borderId="29" xfId="0" applyFont="1" applyBorder="1" applyAlignment="1">
      <alignment horizontal="justify" vertical="center" wrapText="1"/>
    </xf>
    <xf numFmtId="0" fontId="31" fillId="0" borderId="30" xfId="0" applyFont="1" applyBorder="1" applyAlignment="1">
      <alignment horizontal="justify" vertical="center" wrapText="1"/>
    </xf>
    <xf numFmtId="0" fontId="31" fillId="0" borderId="31" xfId="0" applyFont="1" applyBorder="1" applyAlignment="1">
      <alignment horizontal="justify" vertical="center" wrapText="1"/>
    </xf>
    <xf numFmtId="0" fontId="0" fillId="0" borderId="29" xfId="0" applyBorder="1" applyAlignment="1">
      <alignment vertical="center" wrapText="1"/>
    </xf>
    <xf numFmtId="0" fontId="31" fillId="0" borderId="22" xfId="0" applyFont="1" applyBorder="1" applyAlignment="1">
      <alignment horizontal="center" vertical="center" wrapText="1"/>
    </xf>
    <xf numFmtId="0" fontId="31" fillId="0" borderId="34" xfId="0" applyFont="1" applyBorder="1" applyAlignment="1">
      <alignment horizontal="center" vertical="center" wrapText="1"/>
    </xf>
    <xf numFmtId="0" fontId="32" fillId="0" borderId="0" xfId="0" applyFont="1" applyAlignment="1">
      <alignment vertical="center"/>
    </xf>
    <xf numFmtId="0" fontId="18"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38" xfId="0" applyFont="1" applyBorder="1" applyAlignment="1">
      <alignment horizontal="center" vertical="center" wrapText="1"/>
    </xf>
    <xf numFmtId="0" fontId="28" fillId="0" borderId="0" xfId="0" applyFont="1"/>
    <xf numFmtId="0" fontId="31" fillId="0" borderId="0" xfId="0" applyFont="1" applyAlignment="1">
      <alignment horizontal="center" vertical="center"/>
    </xf>
    <xf numFmtId="0" fontId="31" fillId="0" borderId="0" xfId="0" applyFont="1" applyAlignment="1">
      <alignment horizontal="center" vertical="center" wrapText="1"/>
    </xf>
    <xf numFmtId="0" fontId="31" fillId="0" borderId="30" xfId="0" applyFont="1" applyBorder="1" applyAlignment="1">
      <alignment horizontal="center" vertical="center"/>
    </xf>
    <xf numFmtId="0" fontId="31" fillId="0" borderId="13" xfId="0" applyFont="1" applyBorder="1" applyAlignment="1">
      <alignment horizontal="center" vertical="center" wrapText="1"/>
    </xf>
    <xf numFmtId="0" fontId="31" fillId="0" borderId="13" xfId="0" applyFont="1" applyBorder="1" applyAlignment="1">
      <alignment horizontal="center" vertical="center"/>
    </xf>
    <xf numFmtId="0" fontId="31" fillId="0" borderId="28" xfId="0" applyFont="1" applyBorder="1" applyAlignment="1">
      <alignment horizontal="center" vertical="center"/>
    </xf>
    <xf numFmtId="0" fontId="37" fillId="5" borderId="0" xfId="0" applyFont="1" applyFill="1" applyAlignment="1">
      <alignment horizontal="center" vertical="center"/>
    </xf>
    <xf numFmtId="0" fontId="37" fillId="5" borderId="0" xfId="0" applyFont="1" applyFill="1" applyAlignment="1">
      <alignment horizontal="center" vertical="center" wrapText="1"/>
    </xf>
    <xf numFmtId="0" fontId="39" fillId="0" borderId="0" xfId="0" applyFont="1"/>
    <xf numFmtId="0" fontId="0" fillId="0" borderId="0" xfId="0" applyAlignment="1">
      <alignment horizontal="center" wrapText="1"/>
    </xf>
    <xf numFmtId="0" fontId="2" fillId="0" borderId="0" xfId="0" applyFont="1" applyAlignment="1">
      <alignment wrapText="1"/>
    </xf>
    <xf numFmtId="0" fontId="0" fillId="0" borderId="0" xfId="0" applyAlignment="1">
      <alignment horizontal="center" vertical="center"/>
    </xf>
    <xf numFmtId="0" fontId="37" fillId="0" borderId="0" xfId="0" applyFont="1" applyAlignment="1">
      <alignment horizontal="center" vertical="center"/>
    </xf>
    <xf numFmtId="14" fontId="37" fillId="0" borderId="0" xfId="0" applyNumberFormat="1" applyFont="1" applyAlignment="1">
      <alignment horizontal="center" vertical="center"/>
    </xf>
    <xf numFmtId="14" fontId="37" fillId="5" borderId="0" xfId="0" applyNumberFormat="1" applyFont="1" applyFill="1" applyAlignment="1">
      <alignment horizontal="center" vertical="center"/>
    </xf>
    <xf numFmtId="0" fontId="37" fillId="5" borderId="0" xfId="0" applyFont="1" applyFill="1" applyAlignment="1">
      <alignment vertical="center"/>
    </xf>
    <xf numFmtId="0" fontId="0" fillId="0" borderId="1" xfId="0" applyBorder="1" applyAlignment="1">
      <alignment horizontal="left" vertical="top" wrapText="1"/>
    </xf>
    <xf numFmtId="14" fontId="12" fillId="0" borderId="1" xfId="2" applyNumberFormat="1" applyFont="1" applyBorder="1" applyAlignment="1" applyProtection="1">
      <alignment horizontal="center" vertical="center" wrapText="1"/>
      <protection hidden="1"/>
    </xf>
    <xf numFmtId="0" fontId="0" fillId="0" borderId="1" xfId="0" applyBorder="1" applyAlignment="1">
      <alignment vertical="center" wrapText="1"/>
    </xf>
    <xf numFmtId="0" fontId="8" fillId="0" borderId="12" xfId="1" applyFont="1" applyBorder="1" applyAlignment="1">
      <alignment horizontal="center" vertical="center" wrapText="1"/>
    </xf>
    <xf numFmtId="0" fontId="0" fillId="0" borderId="1" xfId="0" applyBorder="1" applyAlignment="1">
      <alignment horizontal="left" vertical="center" wrapText="1"/>
    </xf>
    <xf numFmtId="0" fontId="0" fillId="9" borderId="0" xfId="0" applyFill="1" applyAlignment="1">
      <alignment horizontal="center" vertical="center"/>
    </xf>
    <xf numFmtId="0" fontId="1" fillId="9" borderId="2" xfId="0" applyFont="1" applyFill="1" applyBorder="1" applyAlignment="1">
      <alignment vertical="center" wrapText="1"/>
    </xf>
    <xf numFmtId="0" fontId="14" fillId="0" borderId="25" xfId="0" applyFont="1" applyBorder="1" applyAlignment="1">
      <alignment horizontal="center" vertical="center" wrapText="1"/>
    </xf>
    <xf numFmtId="0" fontId="14" fillId="0" borderId="2" xfId="0" applyFont="1" applyBorder="1" applyAlignment="1">
      <alignment horizontal="center" vertical="center" wrapText="1"/>
    </xf>
    <xf numFmtId="14" fontId="12" fillId="0" borderId="2" xfId="2" applyNumberFormat="1" applyFont="1" applyBorder="1" applyAlignment="1" applyProtection="1">
      <alignment horizontal="center" vertical="center" wrapText="1"/>
      <protection hidden="1"/>
    </xf>
    <xf numFmtId="0" fontId="12" fillId="0" borderId="2" xfId="0" applyFont="1" applyBorder="1" applyAlignment="1">
      <alignment horizontal="center" vertical="center" wrapText="1"/>
    </xf>
    <xf numFmtId="14" fontId="12" fillId="9" borderId="2" xfId="2" applyNumberFormat="1" applyFont="1" applyFill="1" applyBorder="1" applyAlignment="1" applyProtection="1">
      <alignment horizontal="center" vertical="center" wrapText="1"/>
      <protection hidden="1"/>
    </xf>
    <xf numFmtId="0" fontId="0" fillId="0" borderId="2" xfId="0" applyBorder="1" applyAlignment="1">
      <alignment horizontal="center" vertical="center"/>
    </xf>
    <xf numFmtId="0" fontId="0" fillId="0" borderId="2" xfId="0" applyBorder="1" applyAlignment="1">
      <alignment vertical="center" wrapText="1"/>
    </xf>
    <xf numFmtId="14" fontId="12" fillId="0" borderId="12" xfId="2" applyNumberFormat="1" applyFont="1" applyBorder="1" applyAlignment="1" applyProtection="1">
      <alignment horizontal="center" vertical="center" wrapText="1"/>
      <protection hidden="1"/>
    </xf>
    <xf numFmtId="14" fontId="12" fillId="9" borderId="1" xfId="2" applyNumberFormat="1" applyFont="1" applyFill="1" applyBorder="1" applyAlignment="1" applyProtection="1">
      <alignment horizontal="center" vertical="center" wrapText="1"/>
      <protection hidden="1"/>
    </xf>
    <xf numFmtId="0" fontId="8" fillId="0" borderId="1" xfId="2" applyFont="1" applyBorder="1" applyAlignment="1" applyProtection="1">
      <alignment vertical="center" wrapText="1"/>
      <protection hidden="1"/>
    </xf>
    <xf numFmtId="0" fontId="10" fillId="9" borderId="1" xfId="0" applyFont="1" applyFill="1" applyBorder="1" applyAlignment="1">
      <alignment horizontal="center" vertical="center"/>
    </xf>
    <xf numFmtId="0" fontId="8" fillId="9" borderId="1" xfId="2" applyFont="1" applyFill="1" applyBorder="1" applyAlignment="1" applyProtection="1">
      <alignment horizontal="center" vertical="center" wrapText="1"/>
      <protection hidden="1"/>
    </xf>
    <xf numFmtId="0" fontId="0" fillId="9" borderId="1" xfId="0" applyFill="1" applyBorder="1" applyAlignment="1">
      <alignment horizontal="center" vertical="center" wrapText="1"/>
    </xf>
    <xf numFmtId="0" fontId="14" fillId="9" borderId="1" xfId="0" applyFont="1" applyFill="1" applyBorder="1" applyAlignment="1">
      <alignment horizontal="center" vertical="center" wrapText="1"/>
    </xf>
    <xf numFmtId="0" fontId="12" fillId="0" borderId="1" xfId="2" applyFont="1" applyBorder="1" applyAlignment="1" applyProtection="1">
      <alignment horizontal="left" vertical="center" wrapText="1"/>
      <protection hidden="1"/>
    </xf>
    <xf numFmtId="0" fontId="8" fillId="0" borderId="1" xfId="0" applyFont="1" applyBorder="1" applyAlignment="1">
      <alignment vertical="center" wrapText="1"/>
    </xf>
    <xf numFmtId="0" fontId="0" fillId="9" borderId="1" xfId="0" applyFill="1" applyBorder="1" applyAlignment="1">
      <alignment horizontal="left" vertical="center" wrapText="1"/>
    </xf>
    <xf numFmtId="0" fontId="8" fillId="0" borderId="12" xfId="1" applyFont="1" applyBorder="1" applyAlignment="1">
      <alignment vertical="center" wrapText="1"/>
    </xf>
    <xf numFmtId="0" fontId="8" fillId="0" borderId="1" xfId="0" applyFont="1" applyBorder="1" applyAlignment="1">
      <alignment horizontal="left" vertical="center" wrapText="1"/>
    </xf>
    <xf numFmtId="0" fontId="8" fillId="0" borderId="1" xfId="1" applyFont="1" applyBorder="1" applyAlignment="1">
      <alignmen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vertical="center" wrapText="1"/>
    </xf>
    <xf numFmtId="0" fontId="12" fillId="0" borderId="1" xfId="0" applyFont="1" applyBorder="1" applyAlignment="1">
      <alignment vertical="center" wrapText="1"/>
    </xf>
    <xf numFmtId="0" fontId="0" fillId="0" borderId="1" xfId="0" applyBorder="1" applyAlignment="1">
      <alignment horizontal="center" vertical="center" wrapText="1"/>
    </xf>
    <xf numFmtId="0" fontId="1" fillId="9" borderId="2" xfId="0" applyFont="1" applyFill="1" applyBorder="1" applyAlignment="1">
      <alignment vertical="top" wrapText="1"/>
    </xf>
    <xf numFmtId="0" fontId="12" fillId="0" borderId="1" xfId="1" applyFont="1" applyBorder="1" applyAlignment="1">
      <alignment horizontal="left" vertical="center" wrapText="1"/>
    </xf>
    <xf numFmtId="0" fontId="8" fillId="0" borderId="12" xfId="1" applyFont="1" applyBorder="1" applyAlignment="1">
      <alignment horizontal="left" vertical="center" wrapText="1"/>
    </xf>
    <xf numFmtId="0" fontId="8" fillId="0" borderId="40" xfId="1" applyFont="1" applyBorder="1" applyAlignment="1">
      <alignment horizontal="center" vertical="center" wrapText="1"/>
    </xf>
    <xf numFmtId="0" fontId="8" fillId="0" borderId="9" xfId="1" applyFont="1" applyBorder="1" applyAlignment="1">
      <alignment horizontal="center" vertical="center" wrapText="1"/>
    </xf>
    <xf numFmtId="0" fontId="0" fillId="0" borderId="9" xfId="0" applyBorder="1" applyAlignment="1">
      <alignment horizontal="center" vertical="center" wrapText="1"/>
    </xf>
    <xf numFmtId="0" fontId="8" fillId="0" borderId="9" xfId="1" applyFont="1" applyBorder="1" applyAlignment="1">
      <alignment horizontal="left" vertical="center" wrapText="1"/>
    </xf>
    <xf numFmtId="14" fontId="12" fillId="0" borderId="9" xfId="2" applyNumberFormat="1" applyFont="1" applyBorder="1" applyAlignment="1" applyProtection="1">
      <alignment horizontal="center" vertical="center" wrapText="1"/>
      <protection hidden="1"/>
    </xf>
    <xf numFmtId="14" fontId="12" fillId="9" borderId="9" xfId="2" applyNumberFormat="1" applyFont="1" applyFill="1" applyBorder="1" applyAlignment="1" applyProtection="1">
      <alignment horizontal="center" vertical="center" wrapText="1"/>
      <protection hidden="1"/>
    </xf>
    <xf numFmtId="0" fontId="0" fillId="0" borderId="9" xfId="0" applyBorder="1" applyAlignment="1">
      <alignment horizontal="center" vertical="center"/>
    </xf>
    <xf numFmtId="0" fontId="12" fillId="0" borderId="9" xfId="2" applyFont="1" applyBorder="1" applyAlignment="1" applyProtection="1">
      <alignment horizontal="left" vertical="center" wrapText="1"/>
      <protection hidden="1"/>
    </xf>
    <xf numFmtId="0" fontId="0" fillId="0" borderId="9" xfId="0" applyBorder="1" applyAlignment="1">
      <alignment vertical="center" wrapText="1"/>
    </xf>
    <xf numFmtId="0" fontId="22" fillId="0" borderId="0" xfId="0" applyFont="1" applyAlignment="1">
      <alignment horizontal="center" vertical="center"/>
    </xf>
    <xf numFmtId="0" fontId="43" fillId="2" borderId="1" xfId="0" applyFont="1" applyFill="1" applyBorder="1" applyAlignment="1">
      <alignment horizontal="center" vertical="center" wrapText="1"/>
    </xf>
    <xf numFmtId="0" fontId="18" fillId="0" borderId="41" xfId="0" applyFont="1" applyBorder="1" applyAlignment="1">
      <alignment horizontal="center" vertical="center" wrapText="1"/>
    </xf>
    <xf numFmtId="0" fontId="18" fillId="0" borderId="42" xfId="0" applyFont="1" applyBorder="1" applyAlignment="1">
      <alignment horizontal="center" vertical="center" wrapText="1"/>
    </xf>
    <xf numFmtId="14" fontId="18" fillId="0" borderId="4" xfId="0" applyNumberFormat="1" applyFont="1" applyBorder="1" applyAlignment="1">
      <alignment horizontal="center" vertical="center" wrapText="1"/>
    </xf>
    <xf numFmtId="14" fontId="18" fillId="3" borderId="43" xfId="0" applyNumberFormat="1" applyFont="1" applyFill="1" applyBorder="1" applyAlignment="1">
      <alignment horizontal="center" vertical="center" wrapText="1"/>
    </xf>
    <xf numFmtId="0" fontId="18" fillId="3" borderId="46" xfId="0" applyFont="1" applyFill="1" applyBorder="1" applyAlignment="1">
      <alignment horizontal="center" vertical="center" wrapText="1"/>
    </xf>
    <xf numFmtId="0" fontId="18" fillId="0" borderId="47" xfId="0" applyFont="1" applyBorder="1" applyAlignment="1">
      <alignment horizontal="center" vertical="center" wrapText="1"/>
    </xf>
    <xf numFmtId="0" fontId="18" fillId="0" borderId="48" xfId="0" applyFont="1" applyBorder="1" applyAlignment="1">
      <alignment horizontal="center" vertical="center" wrapText="1"/>
    </xf>
    <xf numFmtId="0" fontId="18" fillId="0" borderId="49" xfId="0" applyFont="1" applyBorder="1" applyAlignment="1">
      <alignment horizontal="center" vertical="center" wrapText="1"/>
    </xf>
    <xf numFmtId="0" fontId="20" fillId="0" borderId="50" xfId="0" applyFont="1" applyBorder="1" applyAlignment="1">
      <alignment horizontal="center" vertical="center" wrapText="1"/>
    </xf>
    <xf numFmtId="0" fontId="18" fillId="3" borderId="47" xfId="0" applyFont="1" applyFill="1" applyBorder="1" applyAlignment="1">
      <alignment horizontal="center" vertical="center" wrapText="1"/>
    </xf>
    <xf numFmtId="0" fontId="18" fillId="6" borderId="47" xfId="0" applyFont="1" applyFill="1" applyBorder="1" applyAlignment="1">
      <alignment horizontal="center" vertical="center" wrapText="1"/>
    </xf>
    <xf numFmtId="0" fontId="18" fillId="8" borderId="47" xfId="0" applyFont="1" applyFill="1" applyBorder="1" applyAlignment="1">
      <alignment horizontal="center" vertical="center" wrapText="1"/>
    </xf>
    <xf numFmtId="0" fontId="20" fillId="8" borderId="47" xfId="0" applyFont="1" applyFill="1" applyBorder="1" applyAlignment="1">
      <alignment horizontal="center" vertical="center" wrapText="1"/>
    </xf>
    <xf numFmtId="0" fontId="18" fillId="3" borderId="48" xfId="0" applyFont="1" applyFill="1" applyBorder="1" applyAlignment="1">
      <alignment horizontal="center" vertical="center" wrapText="1"/>
    </xf>
    <xf numFmtId="0" fontId="37" fillId="5" borderId="1" xfId="0" applyFont="1" applyFill="1" applyBorder="1" applyAlignment="1">
      <alignment horizontal="center" vertical="center" wrapText="1"/>
    </xf>
    <xf numFmtId="0" fontId="8" fillId="0" borderId="1" xfId="2" applyFont="1" applyBorder="1" applyAlignment="1" applyProtection="1">
      <alignment horizontal="center" vertical="center" wrapText="1"/>
      <protection hidden="1"/>
    </xf>
    <xf numFmtId="0" fontId="8" fillId="0" borderId="1" xfId="0" applyFont="1" applyBorder="1" applyAlignment="1">
      <alignment horizontal="center" vertical="center" wrapText="1"/>
    </xf>
    <xf numFmtId="0" fontId="8" fillId="0" borderId="1" xfId="1" applyFont="1" applyBorder="1" applyAlignment="1">
      <alignment horizontal="center" vertical="center" wrapText="1"/>
    </xf>
    <xf numFmtId="0" fontId="8" fillId="3" borderId="1" xfId="1" applyFont="1" applyFill="1" applyBorder="1" applyAlignment="1">
      <alignment horizontal="center" vertical="center" wrapText="1"/>
    </xf>
    <xf numFmtId="0" fontId="27" fillId="0" borderId="1" xfId="0" applyFont="1" applyBorder="1" applyAlignment="1">
      <alignment horizontal="center" vertical="center" wrapText="1"/>
    </xf>
    <xf numFmtId="0" fontId="31" fillId="0" borderId="32" xfId="0" applyFont="1" applyBorder="1" applyAlignment="1">
      <alignment horizontal="center" vertical="center" wrapText="1"/>
    </xf>
    <xf numFmtId="0" fontId="27" fillId="3" borderId="1" xfId="0" applyFont="1" applyFill="1" applyBorder="1" applyAlignment="1">
      <alignment horizontal="center" vertical="center" wrapText="1"/>
    </xf>
    <xf numFmtId="0" fontId="12" fillId="0" borderId="1" xfId="2" applyFont="1" applyBorder="1" applyAlignment="1" applyProtection="1">
      <alignment horizontal="center" vertical="center" wrapText="1"/>
      <protection hidden="1"/>
    </xf>
    <xf numFmtId="0" fontId="8" fillId="0" borderId="1" xfId="1" applyFont="1" applyBorder="1" applyAlignment="1">
      <alignment horizontal="left" vertical="center" wrapText="1"/>
    </xf>
    <xf numFmtId="0" fontId="0" fillId="9" borderId="2" xfId="0" applyFill="1" applyBorder="1" applyAlignment="1">
      <alignment horizontal="center" vertical="center"/>
    </xf>
    <xf numFmtId="0" fontId="14" fillId="9" borderId="2" xfId="0" applyFont="1" applyFill="1" applyBorder="1" applyAlignment="1">
      <alignment horizontal="center" vertical="center" wrapText="1"/>
    </xf>
    <xf numFmtId="0" fontId="27" fillId="9" borderId="2" xfId="0" applyFont="1" applyFill="1" applyBorder="1" applyAlignment="1">
      <alignment horizontal="center" vertical="center"/>
    </xf>
    <xf numFmtId="0" fontId="8" fillId="9" borderId="1" xfId="1" applyFont="1" applyFill="1" applyBorder="1" applyAlignment="1">
      <alignment horizontal="center" vertical="center" wrapText="1"/>
    </xf>
    <xf numFmtId="0" fontId="8" fillId="0" borderId="2" xfId="2" applyFont="1" applyBorder="1" applyAlignment="1" applyProtection="1">
      <alignment horizontal="center" vertical="center" wrapText="1"/>
      <protection hidden="1"/>
    </xf>
    <xf numFmtId="0" fontId="10" fillId="9" borderId="2" xfId="0" applyFont="1" applyFill="1" applyBorder="1" applyAlignment="1">
      <alignment horizontal="center" vertical="center"/>
    </xf>
    <xf numFmtId="0" fontId="0" fillId="9" borderId="1" xfId="0" applyFill="1" applyBorder="1" applyAlignment="1">
      <alignment horizontal="center" vertical="center"/>
    </xf>
    <xf numFmtId="0" fontId="0" fillId="0" borderId="1" xfId="0" applyBorder="1" applyAlignment="1">
      <alignment horizontal="center" vertical="center"/>
    </xf>
    <xf numFmtId="0" fontId="12" fillId="0" borderId="2" xfId="2" applyFont="1" applyBorder="1" applyAlignment="1" applyProtection="1">
      <alignment horizontal="center" vertical="center" wrapText="1"/>
      <protection hidden="1"/>
    </xf>
    <xf numFmtId="0" fontId="8" fillId="9" borderId="2" xfId="1" applyFont="1" applyFill="1" applyBorder="1" applyAlignment="1">
      <alignment horizontal="center" vertical="center" wrapText="1"/>
    </xf>
    <xf numFmtId="0" fontId="27" fillId="0" borderId="2" xfId="0" applyFont="1" applyBorder="1" applyAlignment="1">
      <alignment horizontal="center" vertical="center" wrapText="1"/>
    </xf>
    <xf numFmtId="0" fontId="27" fillId="0" borderId="15" xfId="0" applyFont="1" applyBorder="1" applyAlignment="1">
      <alignment horizontal="center" vertical="center" wrapText="1"/>
    </xf>
    <xf numFmtId="0" fontId="15" fillId="9" borderId="26" xfId="0" applyFont="1" applyFill="1" applyBorder="1" applyAlignment="1">
      <alignment horizontal="center" vertical="center" wrapText="1"/>
    </xf>
    <xf numFmtId="0" fontId="14" fillId="9" borderId="1" xfId="0" applyFont="1" applyFill="1" applyBorder="1" applyAlignment="1">
      <alignment vertical="center" wrapText="1"/>
    </xf>
    <xf numFmtId="0" fontId="0" fillId="9" borderId="2" xfId="0" applyFill="1" applyBorder="1" applyAlignment="1">
      <alignment horizontal="left" vertical="center" wrapText="1"/>
    </xf>
    <xf numFmtId="0" fontId="8" fillId="9" borderId="2" xfId="2" applyFont="1" applyFill="1" applyBorder="1" applyAlignment="1" applyProtection="1">
      <alignment horizontal="center" vertical="center" wrapText="1"/>
      <protection hidden="1"/>
    </xf>
    <xf numFmtId="0" fontId="1" fillId="9" borderId="1" xfId="0" applyFont="1" applyFill="1" applyBorder="1" applyAlignment="1">
      <alignment horizontal="left" vertical="center" wrapText="1"/>
    </xf>
    <xf numFmtId="0" fontId="15" fillId="9" borderId="11" xfId="0" applyFont="1" applyFill="1" applyBorder="1" applyAlignment="1">
      <alignment horizontal="center" vertical="center" wrapText="1"/>
    </xf>
    <xf numFmtId="0" fontId="14" fillId="9" borderId="2" xfId="0" applyFont="1" applyFill="1" applyBorder="1" applyAlignment="1">
      <alignment vertical="center" wrapText="1"/>
    </xf>
    <xf numFmtId="0" fontId="0" fillId="0" borderId="3" xfId="0" applyBorder="1" applyAlignment="1">
      <alignment vertical="center" wrapText="1"/>
    </xf>
    <xf numFmtId="0" fontId="27" fillId="9" borderId="1" xfId="0" applyFont="1" applyFill="1" applyBorder="1" applyAlignment="1">
      <alignment horizontal="center" vertical="center"/>
    </xf>
    <xf numFmtId="0" fontId="27" fillId="0" borderId="9"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44" fillId="0" borderId="0" xfId="0" applyFont="1" applyAlignment="1">
      <alignment horizontal="center" vertical="center"/>
    </xf>
    <xf numFmtId="0" fontId="0" fillId="0" borderId="0" xfId="0" applyAlignment="1">
      <alignment horizontal="left" vertical="center"/>
    </xf>
    <xf numFmtId="0" fontId="15" fillId="5" borderId="0" xfId="0" applyFont="1" applyFill="1" applyAlignment="1">
      <alignment horizontal="center" vertical="center" wrapText="1"/>
    </xf>
    <xf numFmtId="0" fontId="37" fillId="3" borderId="0" xfId="0" applyFont="1" applyFill="1" applyAlignment="1">
      <alignment horizontal="center" vertical="center" wrapText="1"/>
    </xf>
    <xf numFmtId="0" fontId="37" fillId="3" borderId="0" xfId="0" applyFont="1" applyFill="1" applyAlignment="1">
      <alignment horizontal="center" vertical="center"/>
    </xf>
    <xf numFmtId="0" fontId="0" fillId="3" borderId="0" xfId="0" applyFill="1" applyAlignment="1">
      <alignment horizontal="left" vertical="center"/>
    </xf>
    <xf numFmtId="0" fontId="0" fillId="3" borderId="0" xfId="0" applyFill="1" applyAlignment="1">
      <alignment horizontal="center" vertical="center"/>
    </xf>
    <xf numFmtId="14" fontId="37" fillId="3" borderId="0" xfId="0" applyNumberFormat="1" applyFont="1" applyFill="1" applyAlignment="1">
      <alignment horizontal="center" vertical="center"/>
    </xf>
    <xf numFmtId="0" fontId="45" fillId="13" borderId="53" xfId="0" applyFont="1" applyFill="1" applyBorder="1" applyAlignment="1">
      <alignment horizontal="center" vertical="center" wrapText="1"/>
    </xf>
    <xf numFmtId="0" fontId="46" fillId="13" borderId="53" xfId="0" applyFont="1" applyFill="1" applyBorder="1" applyAlignment="1">
      <alignment horizontal="center" vertical="center" wrapText="1"/>
    </xf>
    <xf numFmtId="14" fontId="45" fillId="13" borderId="53" xfId="0" applyNumberFormat="1" applyFont="1" applyFill="1" applyBorder="1" applyAlignment="1">
      <alignment horizontal="center" vertical="center" wrapText="1"/>
    </xf>
    <xf numFmtId="0" fontId="21" fillId="3" borderId="53" xfId="1" applyFont="1" applyFill="1" applyBorder="1" applyAlignment="1">
      <alignment horizontal="center" vertical="center" wrapText="1"/>
    </xf>
    <xf numFmtId="0" fontId="44" fillId="0" borderId="53" xfId="0" applyFont="1" applyBorder="1" applyAlignment="1">
      <alignment horizontal="left" vertical="center"/>
    </xf>
    <xf numFmtId="0" fontId="16" fillId="9" borderId="53" xfId="0" applyFont="1" applyFill="1" applyBorder="1" applyAlignment="1">
      <alignment horizontal="center" vertical="center" wrapText="1"/>
    </xf>
    <xf numFmtId="0" fontId="21" fillId="3" borderId="53" xfId="2" applyFont="1" applyFill="1" applyBorder="1" applyAlignment="1" applyProtection="1">
      <alignment horizontal="center" vertical="center" wrapText="1"/>
      <protection hidden="1"/>
    </xf>
    <xf numFmtId="0" fontId="16" fillId="3" borderId="61" xfId="0" applyFont="1" applyFill="1" applyBorder="1" applyAlignment="1">
      <alignment horizontal="center" vertical="center" wrapText="1"/>
    </xf>
    <xf numFmtId="0" fontId="16" fillId="3" borderId="54" xfId="0" applyFont="1" applyFill="1" applyBorder="1" applyAlignment="1">
      <alignment horizontal="justify" vertical="center" wrapText="1"/>
    </xf>
    <xf numFmtId="0" fontId="16" fillId="3" borderId="61" xfId="0" applyFont="1" applyFill="1" applyBorder="1" applyAlignment="1">
      <alignment horizontal="justify" vertical="center" wrapText="1"/>
    </xf>
    <xf numFmtId="0" fontId="16" fillId="9" borderId="53" xfId="0" applyFont="1" applyFill="1" applyBorder="1" applyAlignment="1">
      <alignment horizontal="justify" vertical="center" wrapText="1"/>
    </xf>
    <xf numFmtId="0" fontId="21" fillId="3" borderId="53" xfId="2" applyFont="1" applyFill="1" applyBorder="1" applyAlignment="1" applyProtection="1">
      <alignment horizontal="justify" vertical="center" wrapText="1"/>
      <protection hidden="1"/>
    </xf>
    <xf numFmtId="0" fontId="16" fillId="3" borderId="61" xfId="0" applyFont="1" applyFill="1" applyBorder="1" applyAlignment="1">
      <alignment horizontal="center" vertical="center"/>
    </xf>
    <xf numFmtId="0" fontId="20" fillId="3" borderId="61" xfId="0" applyFont="1" applyFill="1" applyBorder="1" applyAlignment="1">
      <alignment horizontal="center" vertical="center" wrapText="1"/>
    </xf>
    <xf numFmtId="0" fontId="20" fillId="3" borderId="58" xfId="0" applyFont="1" applyFill="1" applyBorder="1" applyAlignment="1">
      <alignment horizontal="center" vertical="center" wrapText="1"/>
    </xf>
    <xf numFmtId="0" fontId="16" fillId="9" borderId="55" xfId="0" applyFont="1" applyFill="1" applyBorder="1" applyAlignment="1">
      <alignment horizontal="center" vertical="center" wrapText="1"/>
    </xf>
    <xf numFmtId="0" fontId="21" fillId="3" borderId="61" xfId="0" applyFont="1" applyFill="1" applyBorder="1" applyAlignment="1">
      <alignment horizontal="center" vertical="center" wrapText="1"/>
    </xf>
    <xf numFmtId="0" fontId="16" fillId="3" borderId="72" xfId="0" applyFont="1" applyFill="1" applyBorder="1" applyAlignment="1">
      <alignment horizontal="center" vertical="center" wrapText="1"/>
    </xf>
    <xf numFmtId="0" fontId="16" fillId="9" borderId="73" xfId="0" applyFont="1" applyFill="1" applyBorder="1" applyAlignment="1">
      <alignment horizontal="center" vertical="center" wrapText="1"/>
    </xf>
    <xf numFmtId="0" fontId="21" fillId="3" borderId="55" xfId="2" applyFont="1" applyFill="1" applyBorder="1" applyAlignment="1" applyProtection="1">
      <alignment horizontal="center" vertical="center" wrapText="1"/>
      <protection hidden="1"/>
    </xf>
    <xf numFmtId="0" fontId="20" fillId="3" borderId="77" xfId="0" applyFont="1" applyFill="1" applyBorder="1" applyAlignment="1">
      <alignment horizontal="center" vertical="center" wrapText="1"/>
    </xf>
    <xf numFmtId="14" fontId="21" fillId="3" borderId="58" xfId="2" applyNumberFormat="1" applyFont="1" applyFill="1" applyBorder="1" applyAlignment="1" applyProtection="1">
      <alignment horizontal="center" vertical="center" wrapText="1"/>
      <protection hidden="1"/>
    </xf>
    <xf numFmtId="0" fontId="16" fillId="3" borderId="58" xfId="0" applyFont="1" applyFill="1" applyBorder="1" applyAlignment="1">
      <alignment horizontal="center" vertical="center" wrapText="1"/>
    </xf>
    <xf numFmtId="0" fontId="21" fillId="3" borderId="55" xfId="1" applyFont="1" applyFill="1" applyBorder="1" applyAlignment="1">
      <alignment horizontal="center" vertical="center" wrapText="1"/>
    </xf>
    <xf numFmtId="0" fontId="20" fillId="3" borderId="78" xfId="0" applyFont="1" applyFill="1" applyBorder="1" applyAlignment="1">
      <alignment horizontal="center" vertical="center" wrapText="1"/>
    </xf>
    <xf numFmtId="0" fontId="21" fillId="3" borderId="61" xfId="1" applyFont="1" applyFill="1" applyBorder="1" applyAlignment="1">
      <alignment horizontal="center" vertical="center" wrapText="1"/>
    </xf>
    <xf numFmtId="0" fontId="16" fillId="9" borderId="59" xfId="0" applyFont="1" applyFill="1" applyBorder="1" applyAlignment="1">
      <alignment horizontal="center" vertical="center" wrapText="1"/>
    </xf>
    <xf numFmtId="0" fontId="16" fillId="9" borderId="56" xfId="0" applyFont="1" applyFill="1" applyBorder="1" applyAlignment="1">
      <alignment horizontal="center" vertical="center" wrapText="1"/>
    </xf>
    <xf numFmtId="0" fontId="21" fillId="3" borderId="72" xfId="0" applyFont="1" applyFill="1" applyBorder="1" applyAlignment="1">
      <alignment horizontal="center" vertical="center" wrapText="1"/>
    </xf>
    <xf numFmtId="0" fontId="21" fillId="3" borderId="61" xfId="0" applyFont="1" applyFill="1" applyBorder="1" applyAlignment="1">
      <alignment horizontal="center" vertical="center"/>
    </xf>
    <xf numFmtId="0" fontId="20" fillId="3" borderId="0" xfId="0" applyFont="1" applyFill="1" applyAlignment="1">
      <alignment horizontal="center" vertical="center" wrapText="1"/>
    </xf>
    <xf numFmtId="0" fontId="16" fillId="3" borderId="0" xfId="0" applyFont="1" applyFill="1" applyAlignment="1">
      <alignment horizontal="center" vertical="center"/>
    </xf>
    <xf numFmtId="0" fontId="16" fillId="3" borderId="72" xfId="0" applyFont="1" applyFill="1" applyBorder="1" applyAlignment="1">
      <alignment horizontal="center" vertical="center"/>
    </xf>
    <xf numFmtId="0" fontId="16" fillId="3" borderId="80" xfId="0" applyFont="1" applyFill="1" applyBorder="1" applyAlignment="1">
      <alignment horizontal="center" vertical="center"/>
    </xf>
    <xf numFmtId="0" fontId="16" fillId="3" borderId="85" xfId="0" applyFont="1" applyFill="1" applyBorder="1" applyAlignment="1">
      <alignment horizontal="center" vertical="center"/>
    </xf>
    <xf numFmtId="0" fontId="16" fillId="3" borderId="89" xfId="0" applyFont="1" applyFill="1" applyBorder="1" applyAlignment="1">
      <alignment horizontal="center" vertical="center"/>
    </xf>
    <xf numFmtId="0" fontId="16" fillId="3" borderId="77" xfId="0" applyFont="1" applyFill="1" applyBorder="1" applyAlignment="1">
      <alignment horizontal="center" vertical="center"/>
    </xf>
    <xf numFmtId="0" fontId="16" fillId="3" borderId="91" xfId="0" applyFont="1" applyFill="1" applyBorder="1" applyAlignment="1">
      <alignment horizontal="center" vertical="center"/>
    </xf>
    <xf numFmtId="0" fontId="21" fillId="3" borderId="77" xfId="0" applyFont="1" applyFill="1" applyBorder="1" applyAlignment="1">
      <alignment horizontal="justify" vertical="center" wrapText="1"/>
    </xf>
    <xf numFmtId="0" fontId="21" fillId="3" borderId="72" xfId="0" applyFont="1" applyFill="1" applyBorder="1" applyAlignment="1">
      <alignment horizontal="center" vertical="center"/>
    </xf>
    <xf numFmtId="0" fontId="16" fillId="3" borderId="93" xfId="0" applyFont="1" applyFill="1" applyBorder="1" applyAlignment="1">
      <alignment horizontal="center" vertical="center"/>
    </xf>
    <xf numFmtId="0" fontId="16" fillId="3" borderId="77" xfId="0" applyFont="1" applyFill="1" applyBorder="1" applyAlignment="1">
      <alignment horizontal="center" vertical="center" wrapText="1"/>
    </xf>
    <xf numFmtId="14" fontId="16" fillId="3" borderId="77" xfId="0" applyNumberFormat="1" applyFont="1" applyFill="1" applyBorder="1" applyAlignment="1">
      <alignment horizontal="center" vertical="center"/>
    </xf>
    <xf numFmtId="0" fontId="21" fillId="3" borderId="78" xfId="0" applyFont="1" applyFill="1" applyBorder="1" applyAlignment="1">
      <alignment horizontal="center" vertical="center"/>
    </xf>
    <xf numFmtId="0" fontId="16" fillId="3" borderId="79" xfId="0" applyFont="1" applyFill="1" applyBorder="1" applyAlignment="1">
      <alignment horizontal="center" vertical="center"/>
    </xf>
    <xf numFmtId="0" fontId="21" fillId="3" borderId="72" xfId="0" applyFont="1" applyFill="1" applyBorder="1" applyAlignment="1">
      <alignment horizontal="justify" vertical="center" wrapText="1"/>
    </xf>
    <xf numFmtId="0" fontId="21" fillId="3" borderId="80" xfId="0" applyFont="1" applyFill="1" applyBorder="1" applyAlignment="1">
      <alignment horizontal="center" vertical="center"/>
    </xf>
    <xf numFmtId="14" fontId="16" fillId="3" borderId="72" xfId="0" applyNumberFormat="1" applyFont="1" applyFill="1" applyBorder="1" applyAlignment="1">
      <alignment horizontal="center" vertical="center"/>
    </xf>
    <xf numFmtId="14" fontId="16" fillId="3" borderId="80" xfId="0" applyNumberFormat="1" applyFont="1" applyFill="1" applyBorder="1" applyAlignment="1">
      <alignment horizontal="center" vertical="center"/>
    </xf>
    <xf numFmtId="0" fontId="21" fillId="3" borderId="80" xfId="0" applyFont="1" applyFill="1" applyBorder="1" applyAlignment="1">
      <alignment horizontal="justify" vertical="center" wrapText="1"/>
    </xf>
    <xf numFmtId="0" fontId="21" fillId="3" borderId="80" xfId="0" applyFont="1" applyFill="1" applyBorder="1" applyAlignment="1">
      <alignment horizontal="center" vertical="center" wrapText="1"/>
    </xf>
    <xf numFmtId="0" fontId="16" fillId="3" borderId="97" xfId="0" applyFont="1" applyFill="1" applyBorder="1" applyAlignment="1">
      <alignment horizontal="center" vertical="center"/>
    </xf>
    <xf numFmtId="0" fontId="16" fillId="3" borderId="98" xfId="0" applyFont="1" applyFill="1" applyBorder="1" applyAlignment="1">
      <alignment horizontal="center" vertical="center"/>
    </xf>
    <xf numFmtId="0" fontId="16" fillId="3" borderId="99" xfId="0" applyFont="1" applyFill="1" applyBorder="1" applyAlignment="1">
      <alignment horizontal="center" vertical="center"/>
    </xf>
    <xf numFmtId="0" fontId="16" fillId="3" borderId="97" xfId="0" applyFont="1" applyFill="1" applyBorder="1" applyAlignment="1">
      <alignment horizontal="center" vertical="center" wrapText="1"/>
    </xf>
    <xf numFmtId="14" fontId="16" fillId="3" borderId="98" xfId="0" applyNumberFormat="1" applyFont="1" applyFill="1" applyBorder="1" applyAlignment="1">
      <alignment horizontal="center" vertical="center"/>
    </xf>
    <xf numFmtId="0" fontId="16" fillId="3" borderId="111" xfId="0" applyFont="1" applyFill="1" applyBorder="1" applyAlignment="1">
      <alignment horizontal="center" vertical="center"/>
    </xf>
    <xf numFmtId="0" fontId="16" fillId="3" borderId="98" xfId="0" applyFont="1" applyFill="1" applyBorder="1" applyAlignment="1">
      <alignment horizontal="center" vertical="center" wrapText="1"/>
    </xf>
    <xf numFmtId="0" fontId="16" fillId="3" borderId="79" xfId="0" applyFont="1" applyFill="1" applyBorder="1" applyAlignment="1">
      <alignment horizontal="center" vertical="center" wrapText="1"/>
    </xf>
    <xf numFmtId="0" fontId="16" fillId="3" borderId="119" xfId="0" applyFont="1" applyFill="1" applyBorder="1" applyAlignment="1">
      <alignment horizontal="center" vertical="center"/>
    </xf>
    <xf numFmtId="0" fontId="16" fillId="3" borderId="80" xfId="0" applyFont="1" applyFill="1" applyBorder="1" applyAlignment="1">
      <alignment horizontal="center" vertical="center" wrapText="1"/>
    </xf>
    <xf numFmtId="0" fontId="16" fillId="3" borderId="120" xfId="0" applyFont="1" applyFill="1" applyBorder="1" applyAlignment="1">
      <alignment horizontal="center" vertical="center"/>
    </xf>
    <xf numFmtId="0" fontId="16" fillId="9" borderId="125" xfId="0" applyFont="1" applyFill="1" applyBorder="1" applyAlignment="1">
      <alignment horizontal="center" vertical="center" wrapText="1"/>
    </xf>
    <xf numFmtId="0" fontId="16" fillId="9" borderId="129" xfId="0" applyFont="1" applyFill="1" applyBorder="1" applyAlignment="1">
      <alignment horizontal="center" vertical="center" wrapText="1"/>
    </xf>
    <xf numFmtId="0" fontId="16" fillId="9" borderId="134" xfId="0" applyFont="1" applyFill="1" applyBorder="1" applyAlignment="1">
      <alignment horizontal="center" vertical="center" wrapText="1"/>
    </xf>
    <xf numFmtId="0" fontId="21" fillId="0" borderId="72" xfId="0" applyFont="1" applyBorder="1" applyAlignment="1">
      <alignment horizontal="center" vertical="center" wrapText="1"/>
    </xf>
    <xf numFmtId="0" fontId="16" fillId="9" borderId="135" xfId="0" applyFont="1" applyFill="1" applyBorder="1" applyAlignment="1">
      <alignment horizontal="center" vertical="center" wrapText="1"/>
    </xf>
    <xf numFmtId="0" fontId="21" fillId="0" borderId="77" xfId="0" applyFont="1" applyBorder="1" applyAlignment="1">
      <alignment horizontal="center" vertical="center" wrapText="1"/>
    </xf>
    <xf numFmtId="0" fontId="16" fillId="3" borderId="136" xfId="0" applyFont="1" applyFill="1" applyBorder="1" applyAlignment="1">
      <alignment horizontal="center" vertical="center"/>
    </xf>
    <xf numFmtId="0" fontId="20" fillId="0" borderId="72" xfId="0" applyFont="1" applyBorder="1" applyAlignment="1">
      <alignment horizontal="center" vertical="center" wrapText="1"/>
    </xf>
    <xf numFmtId="0" fontId="16" fillId="3" borderId="137" xfId="0" applyFont="1" applyFill="1" applyBorder="1" applyAlignment="1">
      <alignment horizontal="center" vertical="center"/>
    </xf>
    <xf numFmtId="0" fontId="16" fillId="3" borderId="89" xfId="0" applyFont="1" applyFill="1" applyBorder="1" applyAlignment="1">
      <alignment horizontal="center" vertical="center" wrapText="1"/>
    </xf>
    <xf numFmtId="0" fontId="21" fillId="3" borderId="61" xfId="0" applyFont="1" applyFill="1" applyBorder="1" applyAlignment="1">
      <alignment horizontal="justify" vertical="center" wrapText="1"/>
    </xf>
    <xf numFmtId="0" fontId="16" fillId="3" borderId="144" xfId="0" applyFont="1" applyFill="1" applyBorder="1" applyAlignment="1">
      <alignment horizontal="center" vertical="center"/>
    </xf>
    <xf numFmtId="0" fontId="21" fillId="16" borderId="118" xfId="1" applyFont="1" applyFill="1" applyBorder="1" applyAlignment="1">
      <alignment horizontal="center" vertical="center" wrapText="1"/>
    </xf>
    <xf numFmtId="0" fontId="21" fillId="16" borderId="95" xfId="1" applyFont="1" applyFill="1" applyBorder="1" applyAlignment="1">
      <alignment horizontal="center" vertical="center" wrapText="1"/>
    </xf>
    <xf numFmtId="0" fontId="16" fillId="3" borderId="98" xfId="0" applyFont="1" applyFill="1" applyBorder="1" applyAlignment="1">
      <alignment horizontal="justify" vertical="center" wrapText="1"/>
    </xf>
    <xf numFmtId="0" fontId="16" fillId="3" borderId="72" xfId="0" applyFont="1" applyFill="1" applyBorder="1" applyAlignment="1">
      <alignment horizontal="justify" vertical="center" wrapText="1"/>
    </xf>
    <xf numFmtId="0" fontId="20" fillId="0" borderId="72" xfId="0" applyFont="1" applyBorder="1" applyAlignment="1">
      <alignment horizontal="justify" vertical="center" wrapText="1"/>
    </xf>
    <xf numFmtId="0" fontId="21" fillId="0" borderId="80" xfId="0" applyFont="1" applyBorder="1" applyAlignment="1">
      <alignment horizontal="left" vertical="center" wrapText="1"/>
    </xf>
    <xf numFmtId="0" fontId="16" fillId="3" borderId="87" xfId="0" applyFont="1" applyFill="1" applyBorder="1" applyAlignment="1">
      <alignment horizontal="center" vertical="center"/>
    </xf>
    <xf numFmtId="0" fontId="18" fillId="0" borderId="99"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72" xfId="0" applyFont="1" applyBorder="1" applyAlignment="1">
      <alignment horizontal="center" vertical="center" wrapText="1"/>
    </xf>
    <xf numFmtId="0" fontId="46" fillId="13" borderId="55" xfId="0" applyFont="1" applyFill="1" applyBorder="1" applyAlignment="1">
      <alignment horizontal="center" vertical="center" wrapText="1"/>
    </xf>
    <xf numFmtId="0" fontId="45" fillId="13" borderId="55" xfId="0" applyFont="1" applyFill="1" applyBorder="1" applyAlignment="1">
      <alignment horizontal="center" vertical="center" wrapText="1"/>
    </xf>
    <xf numFmtId="0" fontId="21" fillId="3" borderId="73" xfId="2" applyFont="1" applyFill="1" applyBorder="1" applyAlignment="1" applyProtection="1">
      <alignment horizontal="center" vertical="center" wrapText="1"/>
      <protection hidden="1"/>
    </xf>
    <xf numFmtId="0" fontId="21" fillId="3" borderId="129" xfId="2" applyFont="1" applyFill="1" applyBorder="1" applyAlignment="1" applyProtection="1">
      <alignment horizontal="center" vertical="center" wrapText="1"/>
      <protection hidden="1"/>
    </xf>
    <xf numFmtId="0" fontId="16" fillId="3" borderId="58" xfId="0" applyFont="1" applyFill="1" applyBorder="1" applyAlignment="1">
      <alignment horizontal="center" vertical="center"/>
    </xf>
    <xf numFmtId="0" fontId="21" fillId="3" borderId="56" xfId="2" applyFont="1" applyFill="1" applyBorder="1" applyAlignment="1" applyProtection="1">
      <alignment horizontal="center" vertical="center" wrapText="1"/>
      <protection hidden="1"/>
    </xf>
    <xf numFmtId="0" fontId="21" fillId="0" borderId="109" xfId="0" applyFont="1" applyBorder="1" applyAlignment="1">
      <alignment horizontal="justify" vertical="center" wrapText="1"/>
    </xf>
    <xf numFmtId="0" fontId="21" fillId="0" borderId="77" xfId="0" applyFont="1" applyBorder="1" applyAlignment="1">
      <alignment horizontal="justify" vertical="center" wrapText="1"/>
    </xf>
    <xf numFmtId="0" fontId="21" fillId="0" borderId="72" xfId="0" applyFont="1" applyBorder="1" applyAlignment="1">
      <alignment horizontal="justify" vertical="center" wrapText="1"/>
    </xf>
    <xf numFmtId="0" fontId="21" fillId="16" borderId="145" xfId="1" applyFont="1" applyFill="1" applyBorder="1" applyAlignment="1">
      <alignment horizontal="center" vertical="center" wrapText="1"/>
    </xf>
    <xf numFmtId="0" fontId="21" fillId="16" borderId="121" xfId="1" applyFont="1" applyFill="1" applyBorder="1" applyAlignment="1">
      <alignment horizontal="center" vertical="center" wrapText="1"/>
    </xf>
    <xf numFmtId="0" fontId="16" fillId="3" borderId="97" xfId="0" applyFont="1" applyFill="1" applyBorder="1" applyAlignment="1">
      <alignment horizontal="justify" vertical="center" wrapText="1"/>
    </xf>
    <xf numFmtId="0" fontId="16" fillId="3" borderId="77" xfId="0" applyFont="1" applyFill="1" applyBorder="1" applyAlignment="1">
      <alignment horizontal="justify" vertical="center" wrapText="1"/>
    </xf>
    <xf numFmtId="0" fontId="16" fillId="3" borderId="121" xfId="0" applyFont="1" applyFill="1" applyBorder="1" applyAlignment="1">
      <alignment horizontal="center" vertical="center"/>
    </xf>
    <xf numFmtId="0" fontId="16" fillId="3" borderId="147" xfId="0" applyFont="1" applyFill="1" applyBorder="1" applyAlignment="1">
      <alignment horizontal="justify" vertical="center" wrapText="1"/>
    </xf>
    <xf numFmtId="0" fontId="21" fillId="3" borderId="135" xfId="2" applyFont="1" applyFill="1" applyBorder="1" applyAlignment="1" applyProtection="1">
      <alignment horizontal="center" vertical="center" wrapText="1"/>
      <protection hidden="1"/>
    </xf>
    <xf numFmtId="0" fontId="21" fillId="16" borderId="101" xfId="1" applyFont="1" applyFill="1" applyBorder="1" applyAlignment="1">
      <alignment horizontal="center" vertical="center" wrapText="1"/>
    </xf>
    <xf numFmtId="0" fontId="21" fillId="3" borderId="147" xfId="2" applyFont="1" applyFill="1" applyBorder="1" applyAlignment="1" applyProtection="1">
      <alignment horizontal="justify" vertical="center" wrapText="1"/>
      <protection hidden="1"/>
    </xf>
    <xf numFmtId="0" fontId="16" fillId="9" borderId="141" xfId="0" applyFont="1" applyFill="1" applyBorder="1" applyAlignment="1">
      <alignment horizontal="justify" vertical="center" wrapText="1"/>
    </xf>
    <xf numFmtId="0" fontId="21" fillId="3" borderId="123" xfId="2" applyFont="1" applyFill="1" applyBorder="1" applyAlignment="1" applyProtection="1">
      <alignment horizontal="center" vertical="center" wrapText="1"/>
      <protection hidden="1"/>
    </xf>
    <xf numFmtId="0" fontId="48" fillId="3" borderId="77" xfId="0" applyFont="1" applyFill="1" applyBorder="1" applyAlignment="1">
      <alignment horizontal="center" vertical="center"/>
    </xf>
    <xf numFmtId="0" fontId="16" fillId="3" borderId="121" xfId="0" applyFont="1" applyFill="1" applyBorder="1" applyAlignment="1">
      <alignment horizontal="justify" vertical="center" wrapText="1"/>
    </xf>
    <xf numFmtId="0" fontId="16" fillId="3" borderId="136" xfId="0" applyFont="1" applyFill="1" applyBorder="1" applyAlignment="1">
      <alignment horizontal="justify" vertical="center" wrapText="1"/>
    </xf>
    <xf numFmtId="0" fontId="16" fillId="3" borderId="95" xfId="0" applyFont="1" applyFill="1" applyBorder="1" applyAlignment="1">
      <alignment horizontal="justify" vertical="center" wrapText="1"/>
    </xf>
    <xf numFmtId="0" fontId="16" fillId="3" borderId="101" xfId="0" applyFont="1" applyFill="1" applyBorder="1" applyAlignment="1">
      <alignment horizontal="justify" vertical="center" wrapText="1"/>
    </xf>
    <xf numFmtId="0" fontId="20" fillId="3" borderId="72" xfId="0" applyFont="1" applyFill="1" applyBorder="1" applyAlignment="1">
      <alignment horizontal="center" vertical="center" wrapText="1"/>
    </xf>
    <xf numFmtId="0" fontId="21" fillId="3" borderId="72" xfId="1" applyFont="1" applyFill="1" applyBorder="1" applyAlignment="1">
      <alignment horizontal="center" vertical="center" wrapText="1"/>
    </xf>
    <xf numFmtId="0" fontId="20" fillId="3" borderId="80" xfId="0" applyFont="1" applyFill="1" applyBorder="1" applyAlignment="1">
      <alignment horizontal="center" vertical="center" wrapText="1"/>
    </xf>
    <xf numFmtId="0" fontId="21" fillId="3" borderId="97" xfId="1" applyFont="1" applyFill="1" applyBorder="1" applyAlignment="1">
      <alignment horizontal="center" vertical="center" wrapText="1"/>
    </xf>
    <xf numFmtId="14" fontId="21" fillId="3" borderId="97" xfId="2" applyNumberFormat="1" applyFont="1" applyFill="1" applyBorder="1" applyAlignment="1" applyProtection="1">
      <alignment horizontal="center" vertical="center" wrapText="1"/>
      <protection hidden="1"/>
    </xf>
    <xf numFmtId="0" fontId="20" fillId="3" borderId="137" xfId="0" applyFont="1" applyFill="1" applyBorder="1" applyAlignment="1">
      <alignment horizontal="center" vertical="center" wrapText="1"/>
    </xf>
    <xf numFmtId="0" fontId="20" fillId="3" borderId="93" xfId="0" applyFont="1" applyFill="1" applyBorder="1" applyAlignment="1">
      <alignment horizontal="center" vertical="center" wrapText="1"/>
    </xf>
    <xf numFmtId="14" fontId="21" fillId="3" borderId="72" xfId="2" applyNumberFormat="1" applyFont="1" applyFill="1" applyBorder="1" applyAlignment="1" applyProtection="1">
      <alignment horizontal="center" vertical="center" wrapText="1"/>
      <protection hidden="1"/>
    </xf>
    <xf numFmtId="0" fontId="21" fillId="3" borderId="77" xfId="0" applyFont="1" applyFill="1" applyBorder="1" applyAlignment="1">
      <alignment horizontal="center" vertical="center" wrapText="1"/>
    </xf>
    <xf numFmtId="14" fontId="21" fillId="3" borderId="79" xfId="2" applyNumberFormat="1" applyFont="1" applyFill="1" applyBorder="1" applyAlignment="1" applyProtection="1">
      <alignment horizontal="center" vertical="center" wrapText="1"/>
      <protection hidden="1"/>
    </xf>
    <xf numFmtId="14" fontId="21" fillId="3" borderId="61" xfId="2" applyNumberFormat="1" applyFont="1" applyFill="1" applyBorder="1" applyAlignment="1" applyProtection="1">
      <alignment horizontal="center" vertical="center" wrapText="1"/>
      <protection hidden="1"/>
    </xf>
    <xf numFmtId="14" fontId="21" fillId="3" borderId="78" xfId="2" applyNumberFormat="1" applyFont="1" applyFill="1" applyBorder="1" applyAlignment="1" applyProtection="1">
      <alignment horizontal="center" vertical="center" wrapText="1"/>
      <protection hidden="1"/>
    </xf>
    <xf numFmtId="0" fontId="16" fillId="3" borderId="93" xfId="0" applyFont="1" applyFill="1" applyBorder="1" applyAlignment="1">
      <alignment horizontal="center" vertical="center" wrapText="1"/>
    </xf>
    <xf numFmtId="14" fontId="16" fillId="3" borderId="0" xfId="0" applyNumberFormat="1" applyFont="1" applyFill="1" applyAlignment="1">
      <alignment horizontal="center" vertical="center"/>
    </xf>
    <xf numFmtId="14" fontId="16" fillId="3" borderId="137" xfId="0" applyNumberFormat="1" applyFont="1" applyFill="1" applyBorder="1" applyAlignment="1">
      <alignment horizontal="center" vertical="center"/>
    </xf>
    <xf numFmtId="14" fontId="16" fillId="3" borderId="91" xfId="0" applyNumberFormat="1" applyFont="1" applyFill="1" applyBorder="1" applyAlignment="1">
      <alignment horizontal="center" vertical="center"/>
    </xf>
    <xf numFmtId="14" fontId="16" fillId="3" borderId="85" xfId="0" applyNumberFormat="1" applyFont="1" applyFill="1" applyBorder="1" applyAlignment="1">
      <alignment horizontal="center" vertical="center"/>
    </xf>
    <xf numFmtId="14" fontId="16" fillId="3" borderId="97" xfId="0" applyNumberFormat="1" applyFont="1" applyFill="1" applyBorder="1" applyAlignment="1">
      <alignment horizontal="center" vertical="center"/>
    </xf>
    <xf numFmtId="0" fontId="21" fillId="3" borderId="65" xfId="1" applyFont="1" applyFill="1" applyBorder="1" applyAlignment="1">
      <alignment horizontal="center" vertical="center" wrapText="1"/>
    </xf>
    <xf numFmtId="0" fontId="16" fillId="3" borderId="80" xfId="0" applyFont="1" applyFill="1" applyBorder="1" applyAlignment="1">
      <alignment horizontal="justify" vertical="center" wrapText="1"/>
    </xf>
    <xf numFmtId="14" fontId="16" fillId="3" borderId="136" xfId="0" applyNumberFormat="1" applyFont="1" applyFill="1" applyBorder="1" applyAlignment="1">
      <alignment horizontal="center" vertical="center"/>
    </xf>
    <xf numFmtId="14" fontId="16" fillId="3" borderId="99" xfId="0" applyNumberFormat="1" applyFont="1" applyFill="1" applyBorder="1" applyAlignment="1">
      <alignment horizontal="center" vertical="center"/>
    </xf>
    <xf numFmtId="0" fontId="21" fillId="3" borderId="98" xfId="0" applyFont="1" applyFill="1" applyBorder="1" applyAlignment="1">
      <alignment horizontal="center" vertical="center"/>
    </xf>
    <xf numFmtId="0" fontId="20" fillId="3" borderId="91" xfId="0" applyFont="1" applyFill="1" applyBorder="1" applyAlignment="1">
      <alignment horizontal="center" vertical="center" wrapText="1"/>
    </xf>
    <xf numFmtId="14" fontId="16" fillId="3" borderId="89" xfId="0" applyNumberFormat="1" applyFont="1" applyFill="1" applyBorder="1" applyAlignment="1">
      <alignment horizontal="center" vertical="center"/>
    </xf>
    <xf numFmtId="0" fontId="21" fillId="3" borderId="97" xfId="0" applyFont="1" applyFill="1" applyBorder="1" applyAlignment="1">
      <alignment horizontal="center" vertical="center"/>
    </xf>
    <xf numFmtId="0" fontId="20" fillId="3" borderId="89" xfId="0" applyFont="1" applyFill="1" applyBorder="1" applyAlignment="1">
      <alignment horizontal="center" vertical="center" wrapText="1"/>
    </xf>
    <xf numFmtId="0" fontId="21" fillId="3" borderId="77" xfId="0" applyFont="1" applyFill="1" applyBorder="1" applyAlignment="1">
      <alignment horizontal="center" vertical="center"/>
    </xf>
    <xf numFmtId="14" fontId="21" fillId="3" borderId="139" xfId="2" applyNumberFormat="1" applyFont="1" applyFill="1" applyBorder="1" applyAlignment="1" applyProtection="1">
      <alignment horizontal="center" vertical="center" wrapText="1"/>
      <protection hidden="1"/>
    </xf>
    <xf numFmtId="14" fontId="21" fillId="3" borderId="147" xfId="2" applyNumberFormat="1" applyFont="1" applyFill="1" applyBorder="1" applyAlignment="1" applyProtection="1">
      <alignment horizontal="center" vertical="center" wrapText="1"/>
      <protection hidden="1"/>
    </xf>
    <xf numFmtId="14" fontId="21" fillId="3" borderId="80" xfId="2" applyNumberFormat="1" applyFont="1" applyFill="1" applyBorder="1" applyAlignment="1" applyProtection="1">
      <alignment horizontal="center" vertical="center" wrapText="1"/>
      <protection hidden="1"/>
    </xf>
    <xf numFmtId="14" fontId="16" fillId="3" borderId="61" xfId="0" applyNumberFormat="1" applyFont="1" applyFill="1" applyBorder="1" applyAlignment="1">
      <alignment horizontal="center" vertical="center"/>
    </xf>
    <xf numFmtId="0" fontId="21" fillId="0" borderId="93" xfId="0" applyFont="1" applyBorder="1" applyAlignment="1">
      <alignment horizontal="left" vertical="center" wrapText="1"/>
    </xf>
    <xf numFmtId="0" fontId="21" fillId="0" borderId="98" xfId="0" applyFont="1" applyBorder="1" applyAlignment="1">
      <alignment horizontal="left" vertical="center" wrapText="1"/>
    </xf>
    <xf numFmtId="0" fontId="21" fillId="0" borderId="97" xfId="0" applyFont="1" applyBorder="1" applyAlignment="1">
      <alignment horizontal="center" vertical="center" wrapText="1"/>
    </xf>
    <xf numFmtId="0" fontId="16" fillId="3" borderId="58" xfId="0" applyFont="1" applyFill="1" applyBorder="1" applyAlignment="1">
      <alignment horizontal="justify" vertical="center" wrapText="1"/>
    </xf>
    <xf numFmtId="0" fontId="21" fillId="3" borderId="56" xfId="1" applyFont="1" applyFill="1" applyBorder="1" applyAlignment="1">
      <alignment horizontal="center" vertical="center" wrapText="1"/>
    </xf>
    <xf numFmtId="0" fontId="21" fillId="3" borderId="134" xfId="1" applyFont="1" applyFill="1" applyBorder="1" applyAlignment="1">
      <alignment horizontal="center" vertical="center" wrapText="1"/>
    </xf>
    <xf numFmtId="0" fontId="21" fillId="3" borderId="104" xfId="1" applyFont="1" applyFill="1" applyBorder="1" applyAlignment="1">
      <alignment horizontal="center" vertical="center" wrapText="1"/>
    </xf>
    <xf numFmtId="0" fontId="21" fillId="3" borderId="80" xfId="1" applyFont="1" applyFill="1" applyBorder="1" applyAlignment="1">
      <alignment horizontal="center" vertical="center" wrapText="1"/>
    </xf>
    <xf numFmtId="0" fontId="21" fillId="3" borderId="105" xfId="1" applyFont="1" applyFill="1" applyBorder="1" applyAlignment="1">
      <alignment horizontal="center" vertical="center" wrapText="1"/>
    </xf>
    <xf numFmtId="0" fontId="21" fillId="3" borderId="58" xfId="1" applyFont="1" applyFill="1" applyBorder="1" applyAlignment="1">
      <alignment horizontal="center" vertical="center" wrapText="1"/>
    </xf>
    <xf numFmtId="0" fontId="21" fillId="3" borderId="77" xfId="1" applyFont="1" applyFill="1" applyBorder="1" applyAlignment="1">
      <alignment horizontal="center" vertical="center" wrapText="1"/>
    </xf>
    <xf numFmtId="0" fontId="21" fillId="3" borderId="148" xfId="1" applyFont="1" applyFill="1" applyBorder="1" applyAlignment="1">
      <alignment horizontal="center" vertical="center" wrapText="1"/>
    </xf>
    <xf numFmtId="0" fontId="21" fillId="3" borderId="136" xfId="1" applyFont="1" applyFill="1" applyBorder="1" applyAlignment="1">
      <alignment horizontal="center" vertical="center" wrapText="1"/>
    </xf>
    <xf numFmtId="0" fontId="21" fillId="3" borderId="103" xfId="1" applyFont="1" applyFill="1" applyBorder="1" applyAlignment="1">
      <alignment horizontal="center" vertical="center" wrapText="1"/>
    </xf>
    <xf numFmtId="0" fontId="21" fillId="3" borderId="89" xfId="1" applyFont="1" applyFill="1" applyBorder="1" applyAlignment="1">
      <alignment horizontal="center" vertical="center" wrapText="1"/>
    </xf>
    <xf numFmtId="0" fontId="21" fillId="3" borderId="79" xfId="1" applyFont="1" applyFill="1" applyBorder="1" applyAlignment="1">
      <alignment horizontal="center" vertical="center" wrapText="1"/>
    </xf>
    <xf numFmtId="0" fontId="21" fillId="3" borderId="135" xfId="1" applyFont="1" applyFill="1" applyBorder="1" applyAlignment="1">
      <alignment horizontal="center" vertical="center" wrapText="1"/>
    </xf>
    <xf numFmtId="0" fontId="48" fillId="3" borderId="77" xfId="0" applyFont="1" applyFill="1" applyBorder="1" applyAlignment="1">
      <alignment horizontal="center" vertical="center" wrapText="1"/>
    </xf>
    <xf numFmtId="0" fontId="48" fillId="3" borderId="72" xfId="0" applyFont="1" applyFill="1" applyBorder="1" applyAlignment="1">
      <alignment horizontal="center" vertical="center" wrapText="1"/>
    </xf>
    <xf numFmtId="0" fontId="21" fillId="3" borderId="124" xfId="1" applyFont="1" applyFill="1" applyBorder="1" applyAlignment="1">
      <alignment horizontal="center" vertical="center" wrapText="1"/>
    </xf>
    <xf numFmtId="0" fontId="21" fillId="3" borderId="150" xfId="1" applyFont="1" applyFill="1" applyBorder="1" applyAlignment="1">
      <alignment horizontal="center" vertical="center" wrapText="1"/>
    </xf>
    <xf numFmtId="0" fontId="21" fillId="3" borderId="151" xfId="1" applyFont="1" applyFill="1" applyBorder="1" applyAlignment="1">
      <alignment horizontal="center" vertical="center" wrapText="1"/>
    </xf>
    <xf numFmtId="14" fontId="16" fillId="3" borderId="79" xfId="0" applyNumberFormat="1" applyFont="1" applyFill="1" applyBorder="1" applyAlignment="1">
      <alignment horizontal="center" vertical="center"/>
    </xf>
    <xf numFmtId="0" fontId="16" fillId="3" borderId="79" xfId="0" applyFont="1" applyFill="1" applyBorder="1" applyAlignment="1">
      <alignment horizontal="justify" vertical="center" wrapText="1"/>
    </xf>
    <xf numFmtId="14" fontId="16" fillId="3" borderId="93" xfId="0" applyNumberFormat="1" applyFont="1" applyFill="1" applyBorder="1" applyAlignment="1">
      <alignment horizontal="center" vertical="center"/>
    </xf>
    <xf numFmtId="0" fontId="16" fillId="3" borderId="93" xfId="0" applyFont="1" applyFill="1" applyBorder="1" applyAlignment="1">
      <alignment horizontal="justify" vertical="center" wrapText="1"/>
    </xf>
    <xf numFmtId="0" fontId="21" fillId="3" borderId="93" xfId="0" applyFont="1" applyFill="1" applyBorder="1" applyAlignment="1">
      <alignment horizontal="center" vertical="center" wrapText="1"/>
    </xf>
    <xf numFmtId="0" fontId="21" fillId="3" borderId="93" xfId="0" applyFont="1" applyFill="1" applyBorder="1" applyAlignment="1">
      <alignment horizontal="center" vertical="center"/>
    </xf>
    <xf numFmtId="0" fontId="21" fillId="3" borderId="91" xfId="0" applyFont="1" applyFill="1" applyBorder="1" applyAlignment="1">
      <alignment horizontal="center" vertical="center"/>
    </xf>
    <xf numFmtId="14" fontId="21" fillId="3" borderId="141" xfId="2" applyNumberFormat="1" applyFont="1" applyFill="1" applyBorder="1" applyAlignment="1" applyProtection="1">
      <alignment horizontal="center" vertical="center" wrapText="1"/>
      <protection hidden="1"/>
    </xf>
    <xf numFmtId="0" fontId="16" fillId="3" borderId="0" xfId="0" applyFont="1" applyFill="1" applyAlignment="1">
      <alignment horizontal="center" vertical="center" wrapText="1"/>
    </xf>
    <xf numFmtId="0" fontId="16" fillId="3" borderId="137" xfId="0" applyFont="1" applyFill="1" applyBorder="1" applyAlignment="1">
      <alignment horizontal="center" vertical="center" wrapText="1"/>
    </xf>
    <xf numFmtId="0" fontId="16" fillId="3" borderId="91" xfId="0" applyFont="1" applyFill="1" applyBorder="1" applyAlignment="1">
      <alignment horizontal="center" vertical="center" wrapText="1"/>
    </xf>
    <xf numFmtId="0" fontId="21" fillId="3" borderId="149" xfId="2" applyFont="1" applyFill="1" applyBorder="1" applyAlignment="1" applyProtection="1">
      <alignment horizontal="center" vertical="center" wrapText="1"/>
      <protection hidden="1"/>
    </xf>
    <xf numFmtId="0" fontId="21" fillId="3" borderId="143" xfId="2" applyFont="1" applyFill="1" applyBorder="1" applyAlignment="1" applyProtection="1">
      <alignment horizontal="center" vertical="center" wrapText="1"/>
      <protection hidden="1"/>
    </xf>
    <xf numFmtId="14" fontId="21" fillId="3" borderId="77" xfId="2" applyNumberFormat="1" applyFont="1" applyFill="1" applyBorder="1" applyAlignment="1" applyProtection="1">
      <alignment horizontal="center" vertical="center" wrapText="1"/>
      <protection hidden="1"/>
    </xf>
    <xf numFmtId="0" fontId="21" fillId="3" borderId="97" xfId="0" applyFont="1" applyFill="1" applyBorder="1" applyAlignment="1">
      <alignment horizontal="justify" vertical="center" wrapText="1"/>
    </xf>
    <xf numFmtId="0" fontId="21" fillId="0" borderId="80" xfId="0" applyFont="1" applyBorder="1" applyAlignment="1">
      <alignment horizontal="justify" vertical="center" wrapText="1"/>
    </xf>
    <xf numFmtId="0" fontId="21" fillId="0" borderId="79" xfId="0" applyFont="1" applyBorder="1" applyAlignment="1">
      <alignment horizontal="justify" vertical="center" wrapText="1"/>
    </xf>
    <xf numFmtId="0" fontId="16" fillId="0" borderId="53" xfId="0" applyFont="1" applyBorder="1" applyAlignment="1">
      <alignment horizontal="justify" vertical="center" wrapText="1"/>
    </xf>
    <xf numFmtId="0" fontId="16" fillId="0" borderId="55" xfId="0" applyFont="1" applyBorder="1" applyAlignment="1">
      <alignment horizontal="justify" vertical="center" wrapText="1"/>
    </xf>
    <xf numFmtId="0" fontId="21" fillId="0" borderId="91" xfId="0" applyFont="1" applyBorder="1" applyAlignment="1">
      <alignment horizontal="justify" vertical="center" wrapText="1"/>
    </xf>
    <xf numFmtId="0" fontId="16" fillId="0" borderId="77" xfId="0" applyFont="1" applyBorder="1" applyAlignment="1">
      <alignment horizontal="justify" vertical="center" wrapText="1"/>
    </xf>
    <xf numFmtId="0" fontId="16" fillId="0" borderId="72" xfId="0" applyFont="1" applyBorder="1" applyAlignment="1">
      <alignment horizontal="justify" vertical="center" wrapText="1"/>
    </xf>
    <xf numFmtId="0" fontId="16" fillId="0" borderId="97" xfId="0" applyFont="1" applyBorder="1" applyAlignment="1">
      <alignment horizontal="justify" vertical="center" wrapText="1"/>
    </xf>
    <xf numFmtId="0" fontId="20" fillId="0" borderId="97" xfId="0" applyFont="1" applyBorder="1" applyAlignment="1">
      <alignment horizontal="justify" vertical="center" wrapText="1"/>
    </xf>
    <xf numFmtId="0" fontId="16" fillId="0" borderId="56" xfId="0" applyFont="1" applyBorder="1" applyAlignment="1">
      <alignment horizontal="justify" vertical="center" wrapText="1"/>
    </xf>
    <xf numFmtId="0" fontId="16" fillId="0" borderId="129" xfId="0" applyFont="1" applyBorder="1" applyAlignment="1">
      <alignment horizontal="justify" vertical="center" wrapText="1"/>
    </xf>
    <xf numFmtId="0" fontId="20" fillId="0" borderId="77" xfId="0" applyFont="1" applyBorder="1" applyAlignment="1">
      <alignment horizontal="justify" vertical="center" wrapText="1"/>
    </xf>
    <xf numFmtId="0" fontId="20" fillId="0" borderId="80" xfId="0" applyFont="1" applyBorder="1" applyAlignment="1">
      <alignment horizontal="justify" vertical="center" wrapText="1"/>
    </xf>
    <xf numFmtId="0" fontId="19" fillId="3" borderId="91" xfId="0" applyFont="1" applyFill="1" applyBorder="1" applyAlignment="1">
      <alignment horizontal="center" vertical="center"/>
    </xf>
    <xf numFmtId="0" fontId="19" fillId="3" borderId="137" xfId="0" applyFont="1" applyFill="1" applyBorder="1" applyAlignment="1">
      <alignment horizontal="center" vertical="center"/>
    </xf>
    <xf numFmtId="0" fontId="37" fillId="3" borderId="91" xfId="0" applyFont="1" applyFill="1" applyBorder="1" applyAlignment="1">
      <alignment horizontal="center" vertical="center" wrapText="1"/>
    </xf>
    <xf numFmtId="0" fontId="44" fillId="3" borderId="0" xfId="0" applyFont="1" applyFill="1" applyAlignment="1">
      <alignment horizontal="center" vertical="center"/>
    </xf>
    <xf numFmtId="0" fontId="16" fillId="3" borderId="77" xfId="0" applyFont="1" applyFill="1" applyBorder="1" applyAlignment="1">
      <alignment horizontal="center" vertical="center"/>
    </xf>
    <xf numFmtId="0" fontId="16" fillId="3" borderId="61" xfId="0" applyFont="1" applyFill="1" applyBorder="1" applyAlignment="1">
      <alignment horizontal="center" vertical="center"/>
    </xf>
    <xf numFmtId="0" fontId="21" fillId="16" borderId="78" xfId="1" applyFont="1" applyFill="1" applyBorder="1" applyAlignment="1">
      <alignment horizontal="center" vertical="center" wrapText="1"/>
    </xf>
    <xf numFmtId="0" fontId="16" fillId="3" borderId="61" xfId="0" applyFont="1" applyFill="1" applyBorder="1" applyAlignment="1">
      <alignment horizontal="justify" vertical="center"/>
    </xf>
    <xf numFmtId="0" fontId="16" fillId="3" borderId="77" xfId="0" applyFont="1" applyFill="1" applyBorder="1" applyAlignment="1">
      <alignment horizontal="center" vertical="center" wrapText="1"/>
    </xf>
    <xf numFmtId="0" fontId="16" fillId="3" borderId="61" xfId="0" applyFont="1" applyFill="1" applyBorder="1" applyAlignment="1">
      <alignment horizontal="center" vertical="center" wrapText="1"/>
    </xf>
    <xf numFmtId="0" fontId="37" fillId="3" borderId="136" xfId="0" applyFont="1" applyFill="1" applyBorder="1" applyAlignment="1">
      <alignment horizontal="left" vertical="center" wrapText="1"/>
    </xf>
    <xf numFmtId="0" fontId="37" fillId="3" borderId="137" xfId="0" applyFont="1" applyFill="1" applyBorder="1" applyAlignment="1">
      <alignment horizontal="left" vertical="center" wrapText="1"/>
    </xf>
    <xf numFmtId="0" fontId="37" fillId="3" borderId="80" xfId="0" applyFont="1" applyFill="1" applyBorder="1" applyAlignment="1">
      <alignment horizontal="left" vertical="center" wrapText="1"/>
    </xf>
    <xf numFmtId="0" fontId="49" fillId="3" borderId="77" xfId="0" applyFont="1" applyFill="1" applyBorder="1" applyAlignment="1">
      <alignment horizontal="center" vertical="center" wrapText="1"/>
    </xf>
    <xf numFmtId="0" fontId="49" fillId="3" borderId="97" xfId="0" applyFont="1" applyFill="1" applyBorder="1" applyAlignment="1">
      <alignment horizontal="center" vertical="center" wrapText="1"/>
    </xf>
    <xf numFmtId="0" fontId="16" fillId="3" borderId="97" xfId="0" applyFont="1" applyFill="1" applyBorder="1" applyAlignment="1">
      <alignment horizontal="center" vertical="center"/>
    </xf>
    <xf numFmtId="0" fontId="16" fillId="3" borderId="93" xfId="0" applyFont="1" applyFill="1" applyBorder="1" applyAlignment="1">
      <alignment horizontal="center" vertical="center"/>
    </xf>
    <xf numFmtId="0" fontId="16" fillId="3" borderId="98" xfId="0" applyFont="1" applyFill="1" applyBorder="1" applyAlignment="1">
      <alignment horizontal="center" vertical="center"/>
    </xf>
    <xf numFmtId="0" fontId="16" fillId="3" borderId="91" xfId="0" applyFont="1" applyFill="1" applyBorder="1" applyAlignment="1">
      <alignment horizontal="center" vertical="center"/>
    </xf>
    <xf numFmtId="0" fontId="16" fillId="3" borderId="85" xfId="0" applyFont="1" applyFill="1" applyBorder="1" applyAlignment="1">
      <alignment horizontal="center" vertical="center"/>
    </xf>
    <xf numFmtId="0" fontId="16" fillId="3" borderId="79" xfId="0" applyFont="1" applyFill="1" applyBorder="1" applyAlignment="1">
      <alignment horizontal="center" vertical="center"/>
    </xf>
    <xf numFmtId="0" fontId="16" fillId="3" borderId="0" xfId="0" applyFont="1" applyFill="1" applyAlignment="1">
      <alignment horizontal="center" vertical="center"/>
    </xf>
    <xf numFmtId="0" fontId="21" fillId="0" borderId="89" xfId="0" applyFont="1" applyBorder="1" applyAlignment="1">
      <alignment horizontal="justify" vertical="center" wrapText="1"/>
    </xf>
    <xf numFmtId="0" fontId="21" fillId="0" borderId="99" xfId="0" applyFont="1" applyBorder="1" applyAlignment="1">
      <alignment horizontal="justify" vertical="center" wrapText="1"/>
    </xf>
    <xf numFmtId="0" fontId="21" fillId="0" borderId="91" xfId="0" applyFont="1" applyBorder="1" applyAlignment="1">
      <alignment horizontal="justify" vertical="center" wrapText="1"/>
    </xf>
    <xf numFmtId="0" fontId="21" fillId="0" borderId="0" xfId="0" applyFont="1" applyAlignment="1">
      <alignment horizontal="justify" vertical="center" wrapText="1"/>
    </xf>
    <xf numFmtId="0" fontId="16" fillId="3" borderId="89" xfId="0" applyFont="1" applyFill="1" applyBorder="1" applyAlignment="1">
      <alignment horizontal="center" vertical="center"/>
    </xf>
    <xf numFmtId="0" fontId="16" fillId="3" borderId="99" xfId="0" applyFont="1" applyFill="1" applyBorder="1" applyAlignment="1">
      <alignment horizontal="center" vertical="center"/>
    </xf>
    <xf numFmtId="0" fontId="20" fillId="9" borderId="74" xfId="0" applyFont="1" applyFill="1" applyBorder="1" applyAlignment="1">
      <alignment horizontal="center" vertical="center"/>
    </xf>
    <xf numFmtId="0" fontId="20" fillId="9" borderId="59" xfId="0" applyFont="1" applyFill="1" applyBorder="1" applyAlignment="1">
      <alignment horizontal="center" vertical="center"/>
    </xf>
    <xf numFmtId="0" fontId="16" fillId="9" borderId="70" xfId="0" applyFont="1" applyFill="1" applyBorder="1" applyAlignment="1">
      <alignment horizontal="justify" vertical="center" wrapText="1"/>
    </xf>
    <xf numFmtId="0" fontId="16" fillId="9" borderId="76" xfId="0" applyFont="1" applyFill="1" applyBorder="1" applyAlignment="1">
      <alignment horizontal="justify" vertical="center" wrapText="1"/>
    </xf>
    <xf numFmtId="0" fontId="21" fillId="9" borderId="122" xfId="2" applyFont="1" applyFill="1" applyBorder="1" applyAlignment="1" applyProtection="1">
      <alignment horizontal="center" vertical="center" wrapText="1"/>
      <protection hidden="1"/>
    </xf>
    <xf numFmtId="0" fontId="21" fillId="9" borderId="67" xfId="2" applyFont="1" applyFill="1" applyBorder="1" applyAlignment="1" applyProtection="1">
      <alignment horizontal="center" vertical="center" wrapText="1"/>
      <protection hidden="1"/>
    </xf>
    <xf numFmtId="0" fontId="21" fillId="9" borderId="77" xfId="2" applyFont="1" applyFill="1" applyBorder="1" applyAlignment="1" applyProtection="1">
      <alignment horizontal="center" vertical="center" wrapText="1"/>
      <protection hidden="1"/>
    </xf>
    <xf numFmtId="0" fontId="21" fillId="9" borderId="61" xfId="2" applyFont="1" applyFill="1" applyBorder="1" applyAlignment="1" applyProtection="1">
      <alignment horizontal="center" vertical="center" wrapText="1"/>
      <protection hidden="1"/>
    </xf>
    <xf numFmtId="0" fontId="20" fillId="9" borderId="123" xfId="0" applyFont="1" applyFill="1" applyBorder="1" applyAlignment="1">
      <alignment horizontal="center" vertical="center"/>
    </xf>
    <xf numFmtId="0" fontId="20" fillId="9" borderId="103" xfId="0" applyFont="1" applyFill="1" applyBorder="1" applyAlignment="1">
      <alignment horizontal="center" vertical="center"/>
    </xf>
    <xf numFmtId="0" fontId="16" fillId="9" borderId="71" xfId="0" applyFont="1" applyFill="1" applyBorder="1" applyAlignment="1">
      <alignment horizontal="center" vertical="center" wrapText="1"/>
    </xf>
    <xf numFmtId="0" fontId="16" fillId="9" borderId="60" xfId="0" applyFont="1" applyFill="1" applyBorder="1" applyAlignment="1">
      <alignment horizontal="center" vertical="center" wrapText="1"/>
    </xf>
    <xf numFmtId="0" fontId="16" fillId="3" borderId="97" xfId="0" applyFont="1" applyFill="1" applyBorder="1" applyAlignment="1">
      <alignment horizontal="center" vertical="center" wrapText="1"/>
    </xf>
    <xf numFmtId="0" fontId="16" fillId="0" borderId="77" xfId="0" applyFont="1" applyBorder="1" applyAlignment="1">
      <alignment horizontal="justify" vertical="center" wrapText="1"/>
    </xf>
    <xf numFmtId="0" fontId="16" fillId="0" borderId="61" xfId="0" applyFont="1" applyBorder="1" applyAlignment="1">
      <alignment horizontal="justify" vertical="center" wrapText="1"/>
    </xf>
    <xf numFmtId="0" fontId="16" fillId="0" borderId="97" xfId="0" applyFont="1" applyBorder="1" applyAlignment="1">
      <alignment horizontal="justify" vertical="center" wrapText="1"/>
    </xf>
    <xf numFmtId="0" fontId="20" fillId="3" borderId="81" xfId="0" applyFont="1" applyFill="1" applyBorder="1" applyAlignment="1">
      <alignment horizontal="center" vertical="center"/>
    </xf>
    <xf numFmtId="0" fontId="20" fillId="3" borderId="96" xfId="0" applyFont="1" applyFill="1" applyBorder="1" applyAlignment="1">
      <alignment horizontal="center" vertical="center"/>
    </xf>
    <xf numFmtId="0" fontId="20" fillId="3" borderId="83" xfId="0" applyFont="1" applyFill="1" applyBorder="1" applyAlignment="1">
      <alignment horizontal="center" vertical="center"/>
    </xf>
    <xf numFmtId="1" fontId="20" fillId="3" borderId="113" xfId="0" applyNumberFormat="1" applyFont="1" applyFill="1" applyBorder="1" applyAlignment="1">
      <alignment horizontal="center" vertical="center" wrapText="1"/>
    </xf>
    <xf numFmtId="1" fontId="20" fillId="3" borderId="114" xfId="0" applyNumberFormat="1" applyFont="1" applyFill="1" applyBorder="1" applyAlignment="1">
      <alignment horizontal="center" vertical="center" wrapText="1"/>
    </xf>
    <xf numFmtId="1" fontId="20" fillId="3" borderId="115" xfId="0" applyNumberFormat="1" applyFont="1" applyFill="1" applyBorder="1" applyAlignment="1">
      <alignment horizontal="center" vertical="center" wrapText="1"/>
    </xf>
    <xf numFmtId="0" fontId="20" fillId="3" borderId="81" xfId="0" applyFont="1" applyFill="1" applyBorder="1" applyAlignment="1">
      <alignment horizontal="center" vertical="center" wrapText="1"/>
    </xf>
    <xf numFmtId="0" fontId="20" fillId="3" borderId="96" xfId="0" applyFont="1" applyFill="1" applyBorder="1" applyAlignment="1">
      <alignment horizontal="center" vertical="center" wrapText="1"/>
    </xf>
    <xf numFmtId="0" fontId="20" fillId="3" borderId="83" xfId="0" applyFont="1" applyFill="1" applyBorder="1" applyAlignment="1">
      <alignment horizontal="center" vertical="center" wrapText="1"/>
    </xf>
    <xf numFmtId="0" fontId="16" fillId="3" borderId="78" xfId="0" applyFont="1" applyFill="1" applyBorder="1" applyAlignment="1">
      <alignment horizontal="center" vertical="center"/>
    </xf>
    <xf numFmtId="0" fontId="21" fillId="3" borderId="72" xfId="2" applyFont="1" applyFill="1" applyBorder="1" applyAlignment="1" applyProtection="1">
      <alignment horizontal="center" vertical="center" wrapText="1"/>
      <protection hidden="1"/>
    </xf>
    <xf numFmtId="0" fontId="21" fillId="3" borderId="97" xfId="2" applyFont="1" applyFill="1" applyBorder="1" applyAlignment="1" applyProtection="1">
      <alignment horizontal="center" vertical="center" wrapText="1"/>
      <protection hidden="1"/>
    </xf>
    <xf numFmtId="0" fontId="21" fillId="16" borderId="89" xfId="1" applyFont="1" applyFill="1" applyBorder="1" applyAlignment="1">
      <alignment horizontal="center" vertical="center" wrapText="1"/>
    </xf>
    <xf numFmtId="0" fontId="21" fillId="16" borderId="99" xfId="1" applyFont="1" applyFill="1" applyBorder="1" applyAlignment="1">
      <alignment horizontal="center" vertical="center" wrapText="1"/>
    </xf>
    <xf numFmtId="0" fontId="16" fillId="3" borderId="77" xfId="0" applyFont="1" applyFill="1" applyBorder="1" applyAlignment="1">
      <alignment horizontal="justify" vertical="center" wrapText="1"/>
    </xf>
    <xf numFmtId="0" fontId="16" fillId="3" borderId="61" xfId="0" applyFont="1" applyFill="1" applyBorder="1" applyAlignment="1">
      <alignment horizontal="justify" vertical="center" wrapText="1"/>
    </xf>
    <xf numFmtId="0" fontId="16" fillId="3" borderId="97" xfId="0" applyFont="1" applyFill="1" applyBorder="1" applyAlignment="1">
      <alignment horizontal="justify" vertical="center" wrapText="1"/>
    </xf>
    <xf numFmtId="0" fontId="21" fillId="3" borderId="61" xfId="2" applyFont="1" applyFill="1" applyBorder="1" applyAlignment="1" applyProtection="1">
      <alignment horizontal="center" vertical="center" wrapText="1"/>
      <protection hidden="1"/>
    </xf>
    <xf numFmtId="0" fontId="21" fillId="3" borderId="97" xfId="1" applyFont="1" applyFill="1" applyBorder="1" applyAlignment="1">
      <alignment horizontal="justify" vertical="center" wrapText="1"/>
    </xf>
    <xf numFmtId="0" fontId="21" fillId="3" borderId="61" xfId="1" applyFont="1" applyFill="1" applyBorder="1" applyAlignment="1">
      <alignment horizontal="justify" vertical="center" wrapText="1"/>
    </xf>
    <xf numFmtId="0" fontId="21" fillId="16" borderId="93" xfId="1" applyFont="1" applyFill="1" applyBorder="1" applyAlignment="1">
      <alignment horizontal="center" vertical="center" wrapText="1"/>
    </xf>
    <xf numFmtId="0" fontId="21" fillId="16" borderId="98" xfId="1" applyFont="1" applyFill="1" applyBorder="1" applyAlignment="1">
      <alignment horizontal="center" vertical="center" wrapText="1"/>
    </xf>
    <xf numFmtId="0" fontId="20" fillId="3" borderId="80" xfId="0" applyFont="1" applyFill="1" applyBorder="1" applyAlignment="1">
      <alignment horizontal="center" vertical="center" wrapText="1"/>
    </xf>
    <xf numFmtId="0" fontId="20" fillId="3" borderId="98" xfId="0" applyFont="1" applyFill="1" applyBorder="1" applyAlignment="1">
      <alignment horizontal="center" vertical="center" wrapText="1"/>
    </xf>
    <xf numFmtId="0" fontId="20" fillId="3" borderId="77" xfId="0" applyFont="1" applyFill="1" applyBorder="1" applyAlignment="1">
      <alignment horizontal="center" vertical="center" wrapText="1"/>
    </xf>
    <xf numFmtId="0" fontId="20" fillId="3" borderId="97" xfId="0" applyFont="1" applyFill="1" applyBorder="1" applyAlignment="1">
      <alignment horizontal="center" vertical="center" wrapText="1"/>
    </xf>
    <xf numFmtId="0" fontId="21" fillId="3" borderId="72" xfId="1" applyFont="1" applyFill="1" applyBorder="1" applyAlignment="1">
      <alignment horizontal="justify" vertical="center" wrapText="1"/>
    </xf>
    <xf numFmtId="0" fontId="21" fillId="3" borderId="97" xfId="1" applyFont="1" applyFill="1" applyBorder="1" applyAlignment="1">
      <alignment horizontal="center" vertical="center" wrapText="1"/>
    </xf>
    <xf numFmtId="0" fontId="21" fillId="3" borderId="61" xfId="1" applyFont="1" applyFill="1" applyBorder="1" applyAlignment="1">
      <alignment horizontal="center" vertical="center" wrapText="1"/>
    </xf>
    <xf numFmtId="0" fontId="21" fillId="14" borderId="72" xfId="1" applyFont="1" applyFill="1" applyBorder="1" applyAlignment="1">
      <alignment horizontal="center" vertical="center" wrapText="1"/>
    </xf>
    <xf numFmtId="0" fontId="21" fillId="14" borderId="61" xfId="1" applyFont="1" applyFill="1" applyBorder="1" applyAlignment="1">
      <alignment horizontal="center" vertical="center" wrapText="1"/>
    </xf>
    <xf numFmtId="0" fontId="21" fillId="14" borderId="97" xfId="1" applyFont="1" applyFill="1" applyBorder="1" applyAlignment="1">
      <alignment horizontal="center" vertical="center" wrapText="1"/>
    </xf>
    <xf numFmtId="0" fontId="21" fillId="15" borderId="136" xfId="1" applyFont="1" applyFill="1" applyBorder="1" applyAlignment="1">
      <alignment horizontal="center" vertical="center" wrapText="1"/>
    </xf>
    <xf numFmtId="0" fontId="21" fillId="15" borderId="61" xfId="1" applyFont="1" applyFill="1" applyBorder="1" applyAlignment="1">
      <alignment horizontal="center" vertical="center" wrapText="1"/>
    </xf>
    <xf numFmtId="0" fontId="21" fillId="15" borderId="97" xfId="1" applyFont="1" applyFill="1" applyBorder="1" applyAlignment="1">
      <alignment horizontal="center" vertical="center" wrapText="1"/>
    </xf>
    <xf numFmtId="0" fontId="20" fillId="3" borderId="72" xfId="0" applyFont="1" applyFill="1" applyBorder="1" applyAlignment="1">
      <alignment horizontal="center" vertical="center" wrapText="1"/>
    </xf>
    <xf numFmtId="0" fontId="20" fillId="3" borderId="61" xfId="0" applyFont="1" applyFill="1" applyBorder="1" applyAlignment="1">
      <alignment horizontal="center" vertical="center" wrapText="1"/>
    </xf>
    <xf numFmtId="0" fontId="16" fillId="3" borderId="89" xfId="0" applyFont="1" applyFill="1" applyBorder="1" applyAlignment="1">
      <alignment horizontal="center" vertical="center" wrapText="1"/>
    </xf>
    <xf numFmtId="0" fontId="16" fillId="3" borderId="78" xfId="0" applyFont="1" applyFill="1" applyBorder="1" applyAlignment="1">
      <alignment horizontal="center" vertical="center" wrapText="1"/>
    </xf>
    <xf numFmtId="0" fontId="16" fillId="3" borderId="99" xfId="0" applyFont="1" applyFill="1" applyBorder="1" applyAlignment="1">
      <alignment horizontal="center" vertical="center" wrapText="1"/>
    </xf>
    <xf numFmtId="0" fontId="16" fillId="3" borderId="111" xfId="0" applyFont="1" applyFill="1" applyBorder="1" applyAlignment="1">
      <alignment horizontal="center" vertical="center"/>
    </xf>
    <xf numFmtId="0" fontId="21" fillId="16" borderId="95" xfId="1" applyFont="1" applyFill="1" applyBorder="1" applyAlignment="1">
      <alignment horizontal="center" vertical="center" wrapText="1"/>
    </xf>
    <xf numFmtId="0" fontId="21" fillId="16" borderId="136" xfId="1" applyFont="1" applyFill="1" applyBorder="1" applyAlignment="1">
      <alignment horizontal="center" vertical="center" wrapText="1"/>
    </xf>
    <xf numFmtId="0" fontId="19" fillId="9" borderId="76" xfId="0" applyFont="1" applyFill="1" applyBorder="1" applyAlignment="1">
      <alignment horizontal="center" vertical="center" wrapText="1"/>
    </xf>
    <xf numFmtId="0" fontId="19" fillId="9" borderId="127" xfId="0" applyFont="1" applyFill="1" applyBorder="1" applyAlignment="1">
      <alignment horizontal="center" vertical="center" wrapText="1"/>
    </xf>
    <xf numFmtId="0" fontId="16" fillId="9" borderId="67" xfId="0" applyFont="1" applyFill="1" applyBorder="1" applyAlignment="1">
      <alignment horizontal="justify" vertical="center" wrapText="1"/>
    </xf>
    <xf numFmtId="0" fontId="16" fillId="9" borderId="128" xfId="0" applyFont="1" applyFill="1" applyBorder="1" applyAlignment="1">
      <alignment horizontal="justify" vertical="center" wrapText="1"/>
    </xf>
    <xf numFmtId="0" fontId="19" fillId="9" borderId="0" xfId="0" applyFont="1" applyFill="1" applyAlignment="1">
      <alignment horizontal="center" vertical="center"/>
    </xf>
    <xf numFmtId="0" fontId="19" fillId="9" borderId="67" xfId="0" applyFont="1" applyFill="1" applyBorder="1" applyAlignment="1">
      <alignment horizontal="center" vertical="center"/>
    </xf>
    <xf numFmtId="0" fontId="19" fillId="9" borderId="128" xfId="0" applyFont="1" applyFill="1" applyBorder="1" applyAlignment="1">
      <alignment horizontal="center" vertical="center"/>
    </xf>
    <xf numFmtId="0" fontId="16" fillId="9" borderId="141" xfId="0" applyFont="1" applyFill="1" applyBorder="1" applyAlignment="1">
      <alignment horizontal="center" vertical="center" wrapText="1"/>
    </xf>
    <xf numFmtId="0" fontId="16" fillId="9" borderId="139" xfId="0" applyFont="1" applyFill="1" applyBorder="1" applyAlignment="1">
      <alignment horizontal="center" vertical="center" wrapText="1"/>
    </xf>
    <xf numFmtId="0" fontId="16" fillId="9" borderId="140" xfId="0" applyFont="1" applyFill="1" applyBorder="1" applyAlignment="1">
      <alignment horizontal="center" vertical="center" wrapText="1"/>
    </xf>
    <xf numFmtId="0" fontId="16" fillId="9" borderId="142" xfId="0" applyFont="1" applyFill="1" applyBorder="1" applyAlignment="1">
      <alignment horizontal="center" vertical="center" wrapText="1"/>
    </xf>
    <xf numFmtId="0" fontId="16" fillId="9" borderId="66" xfId="0" applyFont="1" applyFill="1" applyBorder="1" applyAlignment="1">
      <alignment horizontal="center" vertical="center" wrapText="1"/>
    </xf>
    <xf numFmtId="0" fontId="16" fillId="9" borderId="132" xfId="0" applyFont="1" applyFill="1" applyBorder="1" applyAlignment="1">
      <alignment horizontal="center" vertical="center" wrapText="1"/>
    </xf>
    <xf numFmtId="0" fontId="20" fillId="9" borderId="64" xfId="0" applyFont="1" applyFill="1" applyBorder="1" applyAlignment="1">
      <alignment horizontal="center" vertical="center"/>
    </xf>
    <xf numFmtId="0" fontId="20" fillId="9" borderId="68" xfId="0" applyFont="1" applyFill="1" applyBorder="1" applyAlignment="1">
      <alignment horizontal="center" vertical="center"/>
    </xf>
    <xf numFmtId="0" fontId="20" fillId="9" borderId="131" xfId="0" applyFont="1" applyFill="1" applyBorder="1" applyAlignment="1">
      <alignment horizontal="center" vertical="center"/>
    </xf>
    <xf numFmtId="0" fontId="20" fillId="9" borderId="66" xfId="0" applyFont="1" applyFill="1" applyBorder="1" applyAlignment="1">
      <alignment horizontal="center" vertical="center"/>
    </xf>
    <xf numFmtId="0" fontId="20" fillId="9" borderId="132" xfId="0" applyFont="1" applyFill="1" applyBorder="1" applyAlignment="1">
      <alignment horizontal="center" vertical="center"/>
    </xf>
    <xf numFmtId="0" fontId="20" fillId="9" borderId="130" xfId="0" applyFont="1" applyFill="1" applyBorder="1" applyAlignment="1">
      <alignment horizontal="center" vertical="center"/>
    </xf>
    <xf numFmtId="0" fontId="20" fillId="9" borderId="71" xfId="0" applyFont="1" applyFill="1" applyBorder="1" applyAlignment="1">
      <alignment horizontal="center" vertical="center"/>
    </xf>
    <xf numFmtId="0" fontId="20" fillId="9" borderId="60" xfId="0" applyFont="1" applyFill="1" applyBorder="1" applyAlignment="1">
      <alignment horizontal="center" vertical="center"/>
    </xf>
    <xf numFmtId="0" fontId="20" fillId="9" borderId="133" xfId="0" applyFont="1" applyFill="1" applyBorder="1" applyAlignment="1">
      <alignment horizontal="center" vertical="center"/>
    </xf>
    <xf numFmtId="0" fontId="20" fillId="9" borderId="126" xfId="0" applyFont="1" applyFill="1" applyBorder="1" applyAlignment="1">
      <alignment horizontal="center" vertical="center"/>
    </xf>
    <xf numFmtId="0" fontId="20" fillId="9" borderId="138" xfId="0" applyFont="1" applyFill="1" applyBorder="1" applyAlignment="1">
      <alignment horizontal="center" vertical="center"/>
    </xf>
    <xf numFmtId="0" fontId="21" fillId="15" borderId="72" xfId="1" applyFont="1" applyFill="1" applyBorder="1" applyAlignment="1">
      <alignment horizontal="center" vertical="center" wrapText="1"/>
    </xf>
    <xf numFmtId="0" fontId="21" fillId="3" borderId="72" xfId="1" applyFont="1" applyFill="1" applyBorder="1" applyAlignment="1">
      <alignment horizontal="center" vertical="center" wrapText="1"/>
    </xf>
    <xf numFmtId="0" fontId="16" fillId="9" borderId="74" xfId="0" applyFont="1" applyFill="1" applyBorder="1" applyAlignment="1">
      <alignment horizontal="justify" vertical="center" wrapText="1"/>
    </xf>
    <xf numFmtId="0" fontId="16" fillId="9" borderId="59" xfId="0" applyFont="1" applyFill="1" applyBorder="1" applyAlignment="1">
      <alignment horizontal="justify" vertical="center" wrapText="1"/>
    </xf>
    <xf numFmtId="0" fontId="16" fillId="9" borderId="130" xfId="0" applyFont="1" applyFill="1" applyBorder="1" applyAlignment="1">
      <alignment horizontal="justify" vertical="center" wrapText="1"/>
    </xf>
    <xf numFmtId="0" fontId="21" fillId="9" borderId="74" xfId="2" applyFont="1" applyFill="1" applyBorder="1" applyAlignment="1" applyProtection="1">
      <alignment horizontal="center" vertical="center" wrapText="1"/>
      <protection hidden="1"/>
    </xf>
    <xf numFmtId="0" fontId="21" fillId="9" borderId="59" xfId="2" applyFont="1" applyFill="1" applyBorder="1" applyAlignment="1" applyProtection="1">
      <alignment horizontal="center" vertical="center" wrapText="1"/>
      <protection hidden="1"/>
    </xf>
    <xf numFmtId="0" fontId="21" fillId="9" borderId="130" xfId="2" applyFont="1" applyFill="1" applyBorder="1" applyAlignment="1" applyProtection="1">
      <alignment horizontal="center" vertical="center" wrapText="1"/>
      <protection hidden="1"/>
    </xf>
    <xf numFmtId="0" fontId="20" fillId="9" borderId="63" xfId="0" applyFont="1" applyFill="1" applyBorder="1" applyAlignment="1">
      <alignment horizontal="center" vertical="center"/>
    </xf>
    <xf numFmtId="0" fontId="20" fillId="3" borderId="72" xfId="0" applyFont="1" applyFill="1" applyBorder="1" applyAlignment="1">
      <alignment horizontal="center" vertical="center"/>
    </xf>
    <xf numFmtId="0" fontId="20" fillId="3" borderId="61" xfId="0" applyFont="1" applyFill="1" applyBorder="1" applyAlignment="1">
      <alignment horizontal="center" vertical="center"/>
    </xf>
    <xf numFmtId="0" fontId="20" fillId="3" borderId="97" xfId="0" applyFont="1" applyFill="1" applyBorder="1" applyAlignment="1">
      <alignment horizontal="center" vertical="center"/>
    </xf>
    <xf numFmtId="0" fontId="16" fillId="3" borderId="72" xfId="0" applyFont="1" applyFill="1" applyBorder="1" applyAlignment="1">
      <alignment horizontal="center" vertical="center"/>
    </xf>
    <xf numFmtId="0" fontId="20" fillId="9" borderId="62" xfId="0" applyFont="1" applyFill="1" applyBorder="1" applyAlignment="1">
      <alignment horizontal="center" vertical="center"/>
    </xf>
    <xf numFmtId="0" fontId="20" fillId="9" borderId="67" xfId="0" applyFont="1" applyFill="1" applyBorder="1" applyAlignment="1">
      <alignment horizontal="center" vertical="center"/>
    </xf>
    <xf numFmtId="0" fontId="20" fillId="9" borderId="128" xfId="0" applyFont="1" applyFill="1" applyBorder="1" applyAlignment="1">
      <alignment horizontal="center" vertical="center"/>
    </xf>
    <xf numFmtId="0" fontId="20" fillId="9" borderId="70" xfId="0" applyFont="1" applyFill="1" applyBorder="1" applyAlignment="1">
      <alignment horizontal="center" vertical="center"/>
    </xf>
    <xf numFmtId="0" fontId="20" fillId="9" borderId="76" xfId="0" applyFont="1" applyFill="1" applyBorder="1" applyAlignment="1">
      <alignment horizontal="center" vertical="center"/>
    </xf>
    <xf numFmtId="0" fontId="20" fillId="9" borderId="127" xfId="0" applyFont="1" applyFill="1" applyBorder="1" applyAlignment="1">
      <alignment horizontal="center" vertical="center"/>
    </xf>
    <xf numFmtId="0" fontId="20" fillId="9" borderId="104" xfId="0" applyFont="1" applyFill="1" applyBorder="1" applyAlignment="1">
      <alignment horizontal="center" vertical="center"/>
    </xf>
    <xf numFmtId="0" fontId="20" fillId="9" borderId="55" xfId="0" applyFont="1" applyFill="1" applyBorder="1" applyAlignment="1">
      <alignment horizontal="center" vertical="center"/>
    </xf>
    <xf numFmtId="0" fontId="20" fillId="9" borderId="143" xfId="0" applyFont="1" applyFill="1" applyBorder="1" applyAlignment="1">
      <alignment horizontal="center" vertical="center"/>
    </xf>
    <xf numFmtId="0" fontId="20" fillId="9" borderId="75" xfId="0" applyFont="1" applyFill="1" applyBorder="1" applyAlignment="1">
      <alignment horizontal="center" vertical="center"/>
    </xf>
    <xf numFmtId="0" fontId="19" fillId="9" borderId="70" xfId="0" applyFont="1" applyFill="1" applyBorder="1" applyAlignment="1">
      <alignment horizontal="center" vertical="center" wrapText="1"/>
    </xf>
    <xf numFmtId="0" fontId="16" fillId="9" borderId="71" xfId="0" applyFont="1" applyFill="1" applyBorder="1" applyAlignment="1">
      <alignment horizontal="justify" vertical="center" wrapText="1"/>
    </xf>
    <xf numFmtId="0" fontId="16" fillId="9" borderId="60" xfId="0" applyFont="1" applyFill="1" applyBorder="1" applyAlignment="1">
      <alignment horizontal="justify" vertical="center" wrapText="1"/>
    </xf>
    <xf numFmtId="0" fontId="19" fillId="9" borderId="74" xfId="0" applyFont="1" applyFill="1" applyBorder="1" applyAlignment="1">
      <alignment horizontal="center" vertical="center"/>
    </xf>
    <xf numFmtId="0" fontId="19" fillId="9" borderId="59" xfId="0" applyFont="1" applyFill="1" applyBorder="1" applyAlignment="1">
      <alignment horizontal="center" vertical="center"/>
    </xf>
    <xf numFmtId="0" fontId="16" fillId="9" borderId="74" xfId="0" applyFont="1" applyFill="1" applyBorder="1" applyAlignment="1">
      <alignment horizontal="center" vertical="center" wrapText="1"/>
    </xf>
    <xf numFmtId="0" fontId="16" fillId="9" borderId="59" xfId="0" applyFont="1" applyFill="1" applyBorder="1" applyAlignment="1">
      <alignment horizontal="center" vertical="center" wrapText="1"/>
    </xf>
    <xf numFmtId="0" fontId="45" fillId="13" borderId="53" xfId="0" applyFont="1" applyFill="1" applyBorder="1" applyAlignment="1">
      <alignment horizontal="center" vertical="center" wrapText="1"/>
    </xf>
    <xf numFmtId="0" fontId="45" fillId="13" borderId="53" xfId="0" applyFont="1" applyFill="1" applyBorder="1" applyAlignment="1">
      <alignment horizontal="center" vertical="center"/>
    </xf>
    <xf numFmtId="0" fontId="47" fillId="5" borderId="53" xfId="0" applyFont="1" applyFill="1" applyBorder="1" applyAlignment="1">
      <alignment horizontal="center" vertical="center"/>
    </xf>
    <xf numFmtId="0" fontId="37" fillId="5" borderId="52" xfId="0" applyFont="1" applyFill="1" applyBorder="1" applyAlignment="1">
      <alignment horizontal="center" vertical="center" wrapText="1"/>
    </xf>
    <xf numFmtId="0" fontId="37" fillId="5" borderId="0" xfId="0" applyFont="1" applyFill="1" applyAlignment="1">
      <alignment horizontal="center" vertical="center" wrapText="1"/>
    </xf>
    <xf numFmtId="0" fontId="45" fillId="13" borderId="55" xfId="0" applyFont="1" applyFill="1" applyBorder="1" applyAlignment="1">
      <alignment horizontal="center" vertical="center" wrapText="1"/>
    </xf>
    <xf numFmtId="0" fontId="44" fillId="5" borderId="53" xfId="0" applyFont="1" applyFill="1" applyBorder="1" applyAlignment="1">
      <alignment horizontal="center" vertical="center" wrapText="1"/>
    </xf>
    <xf numFmtId="0" fontId="19" fillId="9" borderId="55" xfId="0" applyFont="1" applyFill="1" applyBorder="1" applyAlignment="1">
      <alignment horizontal="center" vertical="center" wrapText="1"/>
    </xf>
    <xf numFmtId="0" fontId="19" fillId="9" borderId="59" xfId="0" applyFont="1" applyFill="1" applyBorder="1" applyAlignment="1">
      <alignment horizontal="center" vertical="center" wrapText="1"/>
    </xf>
    <xf numFmtId="0" fontId="16" fillId="9" borderId="55" xfId="0" applyFont="1" applyFill="1" applyBorder="1" applyAlignment="1">
      <alignment horizontal="center" vertical="center" wrapText="1"/>
    </xf>
    <xf numFmtId="0" fontId="16" fillId="9" borderId="55" xfId="0" applyFont="1" applyFill="1" applyBorder="1" applyAlignment="1">
      <alignment horizontal="justify" vertical="center" wrapText="1"/>
    </xf>
    <xf numFmtId="0" fontId="21" fillId="9" borderId="55" xfId="2" applyFont="1" applyFill="1" applyBorder="1" applyAlignment="1" applyProtection="1">
      <alignment horizontal="center" vertical="center" wrapText="1"/>
      <protection hidden="1"/>
    </xf>
    <xf numFmtId="0" fontId="19" fillId="9" borderId="55" xfId="0" applyFont="1" applyFill="1" applyBorder="1" applyAlignment="1">
      <alignment horizontal="center" vertical="center"/>
    </xf>
    <xf numFmtId="0" fontId="16" fillId="9" borderId="57" xfId="0" applyFont="1" applyFill="1" applyBorder="1" applyAlignment="1">
      <alignment horizontal="justify" vertical="center" wrapText="1"/>
    </xf>
    <xf numFmtId="0" fontId="21" fillId="3" borderId="54" xfId="1" applyFont="1" applyFill="1" applyBorder="1" applyAlignment="1">
      <alignment horizontal="center" vertical="center" wrapText="1"/>
    </xf>
    <xf numFmtId="0" fontId="21" fillId="3" borderId="77" xfId="1" applyFont="1" applyFill="1" applyBorder="1" applyAlignment="1">
      <alignment horizontal="center" vertical="center" wrapText="1"/>
    </xf>
    <xf numFmtId="0" fontId="20" fillId="3" borderId="77" xfId="0" applyFont="1" applyFill="1" applyBorder="1" applyAlignment="1">
      <alignment horizontal="center" vertical="center"/>
    </xf>
    <xf numFmtId="0" fontId="21" fillId="16" borderId="72" xfId="1" applyFont="1" applyFill="1" applyBorder="1" applyAlignment="1">
      <alignment horizontal="center" vertical="center" wrapText="1"/>
    </xf>
    <xf numFmtId="0" fontId="21" fillId="16" borderId="61" xfId="1" applyFont="1" applyFill="1" applyBorder="1" applyAlignment="1">
      <alignment horizontal="center" vertical="center" wrapText="1"/>
    </xf>
    <xf numFmtId="0" fontId="21" fillId="16" borderId="77" xfId="1" applyFont="1" applyFill="1" applyBorder="1" applyAlignment="1">
      <alignment horizontal="center" vertical="center" wrapText="1"/>
    </xf>
    <xf numFmtId="0" fontId="20" fillId="3" borderId="54" xfId="0" applyFont="1" applyFill="1" applyBorder="1" applyAlignment="1">
      <alignment horizontal="center" vertical="center" wrapText="1"/>
    </xf>
    <xf numFmtId="0" fontId="21" fillId="3" borderId="77" xfId="2" applyFont="1" applyFill="1" applyBorder="1" applyAlignment="1" applyProtection="1">
      <alignment horizontal="center" vertical="center" wrapText="1"/>
      <protection hidden="1"/>
    </xf>
    <xf numFmtId="0" fontId="21" fillId="3" borderId="54" xfId="1" applyFont="1" applyFill="1" applyBorder="1" applyAlignment="1">
      <alignment horizontal="justify" vertical="center" wrapText="1"/>
    </xf>
    <xf numFmtId="0" fontId="21" fillId="3" borderId="77" xfId="1" applyFont="1" applyFill="1" applyBorder="1" applyAlignment="1">
      <alignment horizontal="justify" vertical="center" wrapText="1"/>
    </xf>
    <xf numFmtId="0" fontId="20" fillId="9" borderId="56" xfId="0" applyFont="1" applyFill="1" applyBorder="1" applyAlignment="1">
      <alignment horizontal="center" vertical="center"/>
    </xf>
    <xf numFmtId="0" fontId="20" fillId="9" borderId="146" xfId="0" applyFont="1" applyFill="1" applyBorder="1" applyAlignment="1">
      <alignment horizontal="center" vertical="center"/>
    </xf>
    <xf numFmtId="0" fontId="20" fillId="9" borderId="107" xfId="0" applyFont="1" applyFill="1" applyBorder="1" applyAlignment="1">
      <alignment horizontal="center" vertical="center"/>
    </xf>
    <xf numFmtId="0" fontId="16" fillId="3" borderId="89" xfId="0" applyFont="1" applyFill="1" applyBorder="1" applyAlignment="1">
      <alignment horizontal="justify" vertical="center" wrapText="1"/>
    </xf>
    <xf numFmtId="0" fontId="16" fillId="3" borderId="78" xfId="0" applyFont="1" applyFill="1" applyBorder="1" applyAlignment="1">
      <alignment horizontal="justify" vertical="center" wrapText="1"/>
    </xf>
    <xf numFmtId="0" fontId="19" fillId="3" borderId="89" xfId="0" applyFont="1" applyFill="1" applyBorder="1" applyAlignment="1">
      <alignment horizontal="center" vertical="center"/>
    </xf>
    <xf numFmtId="0" fontId="19" fillId="3" borderId="78" xfId="0" applyFont="1" applyFill="1" applyBorder="1" applyAlignment="1">
      <alignment horizontal="center" vertical="center"/>
    </xf>
    <xf numFmtId="0" fontId="19" fillId="3" borderId="99" xfId="0" applyFont="1" applyFill="1" applyBorder="1" applyAlignment="1">
      <alignment horizontal="center" vertical="center"/>
    </xf>
    <xf numFmtId="0" fontId="21" fillId="16" borderId="97" xfId="1" applyFont="1" applyFill="1" applyBorder="1" applyAlignment="1">
      <alignment horizontal="center" vertical="center" wrapText="1"/>
    </xf>
    <xf numFmtId="0" fontId="16" fillId="3" borderId="91" xfId="0" applyFont="1" applyFill="1" applyBorder="1" applyAlignment="1">
      <alignment horizontal="justify" vertical="center" wrapText="1"/>
    </xf>
    <xf numFmtId="0" fontId="16" fillId="3" borderId="0" xfId="0" applyFont="1" applyFill="1" applyAlignment="1">
      <alignment horizontal="justify" vertical="center" wrapText="1"/>
    </xf>
    <xf numFmtId="0" fontId="16" fillId="3" borderId="85" xfId="0" applyFont="1" applyFill="1" applyBorder="1" applyAlignment="1">
      <alignment horizontal="justify" vertical="center" wrapText="1"/>
    </xf>
    <xf numFmtId="0" fontId="20" fillId="0" borderId="78" xfId="0" applyFont="1" applyBorder="1" applyAlignment="1">
      <alignment horizontal="justify" vertical="center" wrapText="1"/>
    </xf>
    <xf numFmtId="0" fontId="20" fillId="0" borderId="99" xfId="0" applyFont="1" applyBorder="1" applyAlignment="1">
      <alignment horizontal="justify" vertical="center" wrapText="1"/>
    </xf>
    <xf numFmtId="0" fontId="21" fillId="3" borderId="78" xfId="0" applyFont="1" applyFill="1" applyBorder="1" applyAlignment="1">
      <alignment horizontal="center" vertical="center"/>
    </xf>
    <xf numFmtId="0" fontId="21" fillId="3" borderId="99" xfId="0" applyFont="1" applyFill="1" applyBorder="1" applyAlignment="1">
      <alignment horizontal="center" vertical="center"/>
    </xf>
    <xf numFmtId="0" fontId="20" fillId="0" borderId="94" xfId="0" applyFont="1" applyBorder="1" applyAlignment="1">
      <alignment horizontal="center" vertical="center" wrapText="1"/>
    </xf>
    <xf numFmtId="0" fontId="20" fillId="0" borderId="100" xfId="0" applyFont="1" applyBorder="1" applyAlignment="1">
      <alignment horizontal="center" vertical="center" wrapText="1"/>
    </xf>
    <xf numFmtId="0" fontId="21" fillId="14" borderId="79" xfId="1" applyFont="1" applyFill="1" applyBorder="1" applyAlignment="1">
      <alignment horizontal="center" vertical="center" wrapText="1"/>
    </xf>
    <xf numFmtId="0" fontId="21" fillId="14" borderId="98" xfId="1" applyFont="1" applyFill="1" applyBorder="1" applyAlignment="1">
      <alignment horizontal="center" vertical="center" wrapText="1"/>
    </xf>
    <xf numFmtId="0" fontId="16" fillId="3" borderId="95" xfId="0" applyFont="1" applyFill="1" applyBorder="1" applyAlignment="1">
      <alignment horizontal="center" vertical="center"/>
    </xf>
    <xf numFmtId="0" fontId="16" fillId="3" borderId="101" xfId="0" applyFont="1" applyFill="1" applyBorder="1" applyAlignment="1">
      <alignment horizontal="center" vertical="center"/>
    </xf>
    <xf numFmtId="0" fontId="21" fillId="0" borderId="78" xfId="0" applyFont="1" applyBorder="1" applyAlignment="1">
      <alignment horizontal="justify" vertical="center" wrapText="1"/>
    </xf>
    <xf numFmtId="0" fontId="20" fillId="0" borderId="81" xfId="0" applyFont="1" applyBorder="1" applyAlignment="1">
      <alignment horizontal="center" vertical="center" wrapText="1"/>
    </xf>
    <xf numFmtId="0" fontId="20" fillId="0" borderId="83" xfId="0" applyFont="1" applyBorder="1" applyAlignment="1">
      <alignment horizontal="center" vertical="center" wrapText="1"/>
    </xf>
    <xf numFmtId="0" fontId="16" fillId="3" borderId="69" xfId="0" applyFont="1" applyFill="1" applyBorder="1" applyAlignment="1">
      <alignment horizontal="center" vertical="center"/>
    </xf>
    <xf numFmtId="0" fontId="18" fillId="0" borderId="77"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97" xfId="0" applyFont="1" applyBorder="1" applyAlignment="1">
      <alignment horizontal="center" vertical="center" wrapText="1"/>
    </xf>
    <xf numFmtId="0" fontId="19" fillId="9" borderId="89" xfId="0" applyFont="1" applyFill="1" applyBorder="1" applyAlignment="1">
      <alignment horizontal="center" vertical="center" wrapText="1"/>
    </xf>
    <xf numFmtId="0" fontId="19" fillId="9" borderId="78" xfId="0" applyFont="1" applyFill="1" applyBorder="1" applyAlignment="1">
      <alignment horizontal="center" vertical="center" wrapText="1"/>
    </xf>
    <xf numFmtId="0" fontId="16" fillId="9" borderId="77" xfId="0" applyFont="1" applyFill="1" applyBorder="1" applyAlignment="1">
      <alignment horizontal="justify" vertical="center" wrapText="1"/>
    </xf>
    <xf numFmtId="0" fontId="16" fillId="9" borderId="61" xfId="0" applyFont="1" applyFill="1" applyBorder="1" applyAlignment="1">
      <alignment horizontal="justify" vertical="center" wrapText="1"/>
    </xf>
    <xf numFmtId="0" fontId="19" fillId="9" borderId="123" xfId="0" applyFont="1" applyFill="1" applyBorder="1" applyAlignment="1">
      <alignment horizontal="center" vertical="center"/>
    </xf>
    <xf numFmtId="0" fontId="16" fillId="3" borderId="82" xfId="0" applyFont="1" applyFill="1" applyBorder="1" applyAlignment="1">
      <alignment horizontal="center" vertical="center"/>
    </xf>
    <xf numFmtId="0" fontId="16" fillId="3" borderId="84" xfId="0" applyFont="1" applyFill="1" applyBorder="1" applyAlignment="1">
      <alignment horizontal="center" vertical="center"/>
    </xf>
    <xf numFmtId="0" fontId="16" fillId="3" borderId="113" xfId="0" applyFont="1" applyFill="1" applyBorder="1" applyAlignment="1">
      <alignment horizontal="center" vertical="center"/>
    </xf>
    <xf numFmtId="0" fontId="16" fillId="3" borderId="115" xfId="0" applyFont="1" applyFill="1" applyBorder="1" applyAlignment="1">
      <alignment horizontal="center" vertical="center"/>
    </xf>
    <xf numFmtId="0" fontId="20" fillId="0" borderId="92" xfId="0" applyFont="1" applyBorder="1" applyAlignment="1">
      <alignment horizontal="center" vertical="center" wrapText="1"/>
    </xf>
    <xf numFmtId="0" fontId="20" fillId="0" borderId="102" xfId="0" applyFont="1" applyBorder="1" applyAlignment="1">
      <alignment horizontal="center" vertical="center" wrapText="1"/>
    </xf>
    <xf numFmtId="0" fontId="18" fillId="0" borderId="113"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115" xfId="0" applyFont="1" applyBorder="1" applyAlignment="1">
      <alignment horizontal="center" vertical="center" wrapText="1"/>
    </xf>
    <xf numFmtId="0" fontId="18" fillId="0" borderId="114" xfId="0" applyFont="1" applyBorder="1" applyAlignment="1">
      <alignment horizontal="center" vertical="center" wrapText="1"/>
    </xf>
    <xf numFmtId="0" fontId="20" fillId="0" borderId="81" xfId="0" applyFont="1" applyBorder="1" applyAlignment="1">
      <alignment horizontal="justify" vertical="center" wrapText="1"/>
    </xf>
    <xf numFmtId="0" fontId="20" fillId="0" borderId="83" xfId="0" applyFont="1" applyBorder="1" applyAlignment="1">
      <alignment horizontal="justify" vertical="center" wrapText="1"/>
    </xf>
    <xf numFmtId="0" fontId="21" fillId="0" borderId="82" xfId="0" applyFont="1" applyBorder="1" applyAlignment="1">
      <alignment horizontal="justify" vertical="center" wrapText="1"/>
    </xf>
    <xf numFmtId="0" fontId="21" fillId="0" borderId="90" xfId="0" applyFont="1" applyBorder="1" applyAlignment="1">
      <alignment horizontal="justify" vertical="center" wrapText="1"/>
    </xf>
    <xf numFmtId="0" fontId="19" fillId="3" borderId="93" xfId="0" applyFont="1" applyFill="1" applyBorder="1" applyAlignment="1">
      <alignment horizontal="center" vertical="center"/>
    </xf>
    <xf numFmtId="0" fontId="19" fillId="3" borderId="79" xfId="0" applyFont="1" applyFill="1" applyBorder="1" applyAlignment="1">
      <alignment horizontal="center" vertical="center"/>
    </xf>
    <xf numFmtId="0" fontId="19" fillId="3" borderId="98" xfId="0" applyFont="1" applyFill="1" applyBorder="1" applyAlignment="1">
      <alignment horizontal="center" vertical="center"/>
    </xf>
    <xf numFmtId="0" fontId="19" fillId="3" borderId="77" xfId="0" applyFont="1" applyFill="1" applyBorder="1" applyAlignment="1">
      <alignment horizontal="center" vertical="center"/>
    </xf>
    <xf numFmtId="0" fontId="19" fillId="3" borderId="97" xfId="0" applyFont="1" applyFill="1" applyBorder="1" applyAlignment="1">
      <alignment horizontal="center" vertical="center"/>
    </xf>
    <xf numFmtId="0" fontId="19" fillId="3" borderId="91" xfId="0" applyFont="1" applyFill="1" applyBorder="1" applyAlignment="1">
      <alignment horizontal="center" vertical="center"/>
    </xf>
    <xf numFmtId="0" fontId="19" fillId="3" borderId="0" xfId="0" applyFont="1" applyFill="1" applyAlignment="1">
      <alignment horizontal="center" vertical="center"/>
    </xf>
    <xf numFmtId="0" fontId="16" fillId="3" borderId="110" xfId="0" applyFont="1" applyFill="1" applyBorder="1" applyAlignment="1">
      <alignment horizontal="center" vertical="center"/>
    </xf>
    <xf numFmtId="0" fontId="16" fillId="3" borderId="108" xfId="0" applyFont="1" applyFill="1" applyBorder="1" applyAlignment="1">
      <alignment horizontal="center" vertical="center"/>
    </xf>
    <xf numFmtId="0" fontId="16" fillId="3" borderId="112" xfId="0" applyFont="1" applyFill="1" applyBorder="1" applyAlignment="1">
      <alignment horizontal="center" vertical="center"/>
    </xf>
    <xf numFmtId="0" fontId="16" fillId="3" borderId="99" xfId="0" applyFont="1" applyFill="1" applyBorder="1" applyAlignment="1">
      <alignment horizontal="justify" vertical="center" wrapText="1"/>
    </xf>
    <xf numFmtId="0" fontId="20" fillId="0" borderId="116" xfId="0" applyFont="1" applyBorder="1" applyAlignment="1">
      <alignment horizontal="center" vertical="center" wrapText="1"/>
    </xf>
    <xf numFmtId="0" fontId="20" fillId="0" borderId="10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17" xfId="0" applyFont="1" applyBorder="1" applyAlignment="1">
      <alignment horizontal="center" vertical="center" wrapText="1"/>
    </xf>
    <xf numFmtId="0" fontId="21" fillId="0" borderId="77" xfId="0" applyFont="1" applyBorder="1" applyAlignment="1">
      <alignment horizontal="justify" vertical="center" wrapText="1"/>
    </xf>
    <xf numFmtId="0" fontId="21" fillId="0" borderId="97" xfId="0" applyFont="1" applyBorder="1" applyAlignment="1">
      <alignment horizontal="justify" vertical="center" wrapText="1"/>
    </xf>
    <xf numFmtId="0" fontId="16" fillId="3" borderId="81" xfId="0" applyFont="1" applyFill="1" applyBorder="1" applyAlignment="1">
      <alignment horizontal="justify" vertical="center" wrapText="1"/>
    </xf>
    <xf numFmtId="0" fontId="16" fillId="3" borderId="96" xfId="0" applyFont="1" applyFill="1" applyBorder="1" applyAlignment="1">
      <alignment horizontal="justify" vertical="center" wrapText="1"/>
    </xf>
    <xf numFmtId="0" fontId="16" fillId="3" borderId="83" xfId="0" applyFont="1" applyFill="1" applyBorder="1" applyAlignment="1">
      <alignment horizontal="justify" vertical="center" wrapText="1"/>
    </xf>
    <xf numFmtId="0" fontId="19" fillId="9" borderId="113" xfId="0" applyFont="1" applyFill="1" applyBorder="1" applyAlignment="1">
      <alignment horizontal="center" vertical="center" wrapText="1"/>
    </xf>
    <xf numFmtId="0" fontId="19" fillId="9" borderId="114" xfId="0" applyFont="1" applyFill="1" applyBorder="1" applyAlignment="1">
      <alignment horizontal="center" vertical="center" wrapText="1"/>
    </xf>
    <xf numFmtId="0" fontId="19" fillId="9" borderId="115" xfId="0" applyFont="1" applyFill="1" applyBorder="1" applyAlignment="1">
      <alignment horizontal="center" vertical="center" wrapText="1"/>
    </xf>
    <xf numFmtId="0" fontId="16" fillId="3" borderId="113" xfId="0" applyFont="1" applyFill="1" applyBorder="1" applyAlignment="1">
      <alignment horizontal="center" vertical="center" wrapText="1"/>
    </xf>
    <xf numFmtId="0" fontId="16" fillId="3" borderId="114" xfId="0" applyFont="1" applyFill="1" applyBorder="1" applyAlignment="1">
      <alignment horizontal="center" vertical="center" wrapText="1"/>
    </xf>
    <xf numFmtId="0" fontId="16" fillId="3" borderId="88" xfId="0" applyFont="1" applyFill="1" applyBorder="1" applyAlignment="1">
      <alignment horizontal="center" vertical="center" wrapText="1"/>
    </xf>
    <xf numFmtId="0" fontId="16" fillId="3" borderId="81" xfId="0" applyFont="1" applyFill="1" applyBorder="1" applyAlignment="1">
      <alignment horizontal="center" vertical="center"/>
    </xf>
    <xf numFmtId="0" fontId="16" fillId="3" borderId="96" xfId="0" applyFont="1" applyFill="1" applyBorder="1" applyAlignment="1">
      <alignment horizontal="center" vertical="center"/>
    </xf>
    <xf numFmtId="0" fontId="16" fillId="3" borderId="86" xfId="0" applyFont="1" applyFill="1" applyBorder="1" applyAlignment="1">
      <alignment horizontal="center" vertical="center"/>
    </xf>
    <xf numFmtId="0" fontId="21" fillId="16" borderId="119" xfId="1" applyFont="1" applyFill="1" applyBorder="1" applyAlignment="1">
      <alignment horizontal="center" vertical="center" wrapText="1"/>
    </xf>
    <xf numFmtId="0" fontId="21" fillId="16" borderId="85" xfId="1" applyFont="1" applyFill="1" applyBorder="1" applyAlignment="1">
      <alignment horizontal="center" vertical="center" wrapText="1"/>
    </xf>
    <xf numFmtId="0" fontId="21" fillId="16" borderId="121" xfId="1" applyFont="1" applyFill="1" applyBorder="1" applyAlignment="1">
      <alignment horizontal="center" vertical="center" wrapText="1"/>
    </xf>
    <xf numFmtId="0" fontId="21" fillId="16" borderId="111" xfId="1" applyFont="1" applyFill="1" applyBorder="1" applyAlignment="1">
      <alignment horizontal="center" vertical="center" wrapText="1"/>
    </xf>
    <xf numFmtId="0" fontId="21" fillId="16" borderId="0" xfId="1" applyFont="1" applyFill="1" applyAlignment="1">
      <alignment horizontal="center" vertical="center" wrapText="1"/>
    </xf>
    <xf numFmtId="0" fontId="21" fillId="16" borderId="120" xfId="1" applyFont="1" applyFill="1" applyBorder="1" applyAlignment="1">
      <alignment horizontal="center" vertical="center" wrapText="1"/>
    </xf>
    <xf numFmtId="0" fontId="21" fillId="3" borderId="98" xfId="2" applyFont="1" applyFill="1" applyBorder="1" applyAlignment="1" applyProtection="1">
      <alignment horizontal="center" vertical="center" wrapText="1"/>
      <protection hidden="1"/>
    </xf>
    <xf numFmtId="0" fontId="21" fillId="3" borderId="79" xfId="2" applyFont="1" applyFill="1" applyBorder="1" applyAlignment="1" applyProtection="1">
      <alignment horizontal="center" vertical="center" wrapText="1"/>
      <protection hidden="1"/>
    </xf>
    <xf numFmtId="0" fontId="21" fillId="3" borderId="77" xfId="0" applyFont="1" applyFill="1" applyBorder="1" applyAlignment="1">
      <alignment horizontal="justify" vertical="center" wrapText="1"/>
    </xf>
    <xf numFmtId="0" fontId="21" fillId="3" borderId="61" xfId="0" applyFont="1" applyFill="1" applyBorder="1" applyAlignment="1">
      <alignment horizontal="justify" vertical="center" wrapText="1"/>
    </xf>
    <xf numFmtId="0" fontId="21" fillId="3" borderId="97" xfId="0" applyFont="1" applyFill="1" applyBorder="1" applyAlignment="1">
      <alignment horizontal="justify" vertical="center" wrapText="1"/>
    </xf>
    <xf numFmtId="0" fontId="21" fillId="14" borderId="89" xfId="1" applyFont="1" applyFill="1" applyBorder="1" applyAlignment="1">
      <alignment horizontal="center" vertical="center" wrapText="1"/>
    </xf>
    <xf numFmtId="0" fontId="21" fillId="14" borderId="78" xfId="1" applyFont="1" applyFill="1" applyBorder="1" applyAlignment="1">
      <alignment horizontal="center" vertical="center" wrapText="1"/>
    </xf>
    <xf numFmtId="0" fontId="21" fillId="14" borderId="99" xfId="1" applyFont="1" applyFill="1" applyBorder="1" applyAlignment="1">
      <alignment horizontal="center" vertical="center" wrapText="1"/>
    </xf>
    <xf numFmtId="1" fontId="21" fillId="3" borderId="16" xfId="0" applyNumberFormat="1" applyFont="1" applyFill="1" applyBorder="1" applyAlignment="1">
      <alignment horizontal="center" vertical="center" wrapText="1"/>
    </xf>
    <xf numFmtId="1" fontId="21" fillId="3" borderId="36" xfId="0" applyNumberFormat="1" applyFont="1" applyFill="1" applyBorder="1" applyAlignment="1">
      <alignment horizontal="center" vertical="center" wrapText="1"/>
    </xf>
    <xf numFmtId="1" fontId="21" fillId="3" borderId="102" xfId="0" applyNumberFormat="1" applyFont="1" applyFill="1" applyBorder="1" applyAlignment="1">
      <alignment horizontal="center" vertical="center" wrapText="1"/>
    </xf>
    <xf numFmtId="0" fontId="16" fillId="3" borderId="119" xfId="0" applyFont="1" applyFill="1" applyBorder="1" applyAlignment="1">
      <alignment horizontal="center" vertical="center"/>
    </xf>
    <xf numFmtId="0" fontId="30" fillId="0" borderId="0" xfId="0" applyFont="1" applyAlignment="1">
      <alignment horizontal="center" vertical="center" textRotation="90"/>
    </xf>
    <xf numFmtId="0" fontId="0" fillId="11" borderId="33" xfId="0" applyFill="1" applyBorder="1" applyAlignment="1">
      <alignment vertical="center" wrapText="1"/>
    </xf>
    <xf numFmtId="0" fontId="0" fillId="11" borderId="27" xfId="0" applyFill="1" applyBorder="1" applyAlignment="1">
      <alignment vertical="center" wrapText="1"/>
    </xf>
    <xf numFmtId="0" fontId="0" fillId="10" borderId="33" xfId="0" applyFill="1" applyBorder="1" applyAlignment="1">
      <alignment vertical="center" wrapText="1"/>
    </xf>
    <xf numFmtId="0" fontId="0" fillId="10" borderId="27" xfId="0" applyFill="1" applyBorder="1" applyAlignment="1">
      <alignment vertical="center" wrapText="1"/>
    </xf>
    <xf numFmtId="0" fontId="0" fillId="12" borderId="33" xfId="0" applyFill="1" applyBorder="1" applyAlignment="1">
      <alignment vertical="center" wrapText="1"/>
    </xf>
    <xf numFmtId="0" fontId="0" fillId="12" borderId="27" xfId="0" applyFill="1" applyBorder="1" applyAlignment="1">
      <alignment vertical="center" wrapText="1"/>
    </xf>
    <xf numFmtId="0" fontId="0" fillId="7" borderId="33" xfId="0" applyFill="1" applyBorder="1" applyAlignment="1">
      <alignment vertical="center" wrapText="1"/>
    </xf>
    <xf numFmtId="0" fontId="0" fillId="7" borderId="27" xfId="0" applyFill="1" applyBorder="1" applyAlignment="1">
      <alignment vertical="center" wrapText="1"/>
    </xf>
    <xf numFmtId="0" fontId="30" fillId="12" borderId="33" xfId="0" applyFont="1" applyFill="1" applyBorder="1" applyAlignment="1">
      <alignment horizontal="center" vertical="center"/>
    </xf>
    <xf numFmtId="0" fontId="30" fillId="12" borderId="27" xfId="0" applyFont="1" applyFill="1" applyBorder="1" applyAlignment="1">
      <alignment horizontal="center" vertical="center"/>
    </xf>
    <xf numFmtId="0" fontId="0" fillId="0" borderId="31" xfId="0" applyBorder="1" applyAlignment="1">
      <alignment vertical="center"/>
    </xf>
    <xf numFmtId="0" fontId="38" fillId="10" borderId="33" xfId="0" applyFont="1" applyFill="1" applyBorder="1" applyAlignment="1">
      <alignment horizontal="center" vertical="center"/>
    </xf>
    <xf numFmtId="0" fontId="38" fillId="10" borderId="27" xfId="0" applyFont="1" applyFill="1" applyBorder="1" applyAlignment="1">
      <alignment horizontal="center" vertical="center"/>
    </xf>
    <xf numFmtId="0" fontId="30" fillId="11" borderId="33" xfId="0" applyFont="1" applyFill="1" applyBorder="1" applyAlignment="1">
      <alignment horizontal="center" vertical="center"/>
    </xf>
    <xf numFmtId="0" fontId="30" fillId="11" borderId="27" xfId="0" applyFont="1" applyFill="1" applyBorder="1" applyAlignment="1">
      <alignment horizontal="center" vertical="center"/>
    </xf>
    <xf numFmtId="0" fontId="0" fillId="0" borderId="8" xfId="0" applyBorder="1" applyAlignment="1">
      <alignment vertical="center"/>
    </xf>
    <xf numFmtId="0" fontId="0" fillId="0" borderId="0" xfId="0" applyAlignment="1">
      <alignment vertical="center"/>
    </xf>
    <xf numFmtId="0" fontId="30" fillId="0" borderId="0" xfId="0" applyFont="1" applyAlignment="1">
      <alignment horizontal="center" vertical="center"/>
    </xf>
    <xf numFmtId="0" fontId="36" fillId="0" borderId="0" xfId="0" applyFont="1" applyAlignment="1">
      <alignment horizontal="center" vertical="center"/>
    </xf>
    <xf numFmtId="0" fontId="31" fillId="0" borderId="32" xfId="0" applyFont="1" applyBorder="1" applyAlignment="1">
      <alignment horizontal="center" vertical="center" wrapText="1"/>
    </xf>
    <xf numFmtId="0" fontId="30" fillId="7" borderId="33" xfId="0" applyFont="1" applyFill="1" applyBorder="1" applyAlignment="1">
      <alignment horizontal="center" vertical="center"/>
    </xf>
    <xf numFmtId="0" fontId="30" fillId="7" borderId="27" xfId="0" applyFont="1" applyFill="1" applyBorder="1" applyAlignment="1">
      <alignment horizontal="center" vertical="center"/>
    </xf>
    <xf numFmtId="0" fontId="0" fillId="0" borderId="39" xfId="0" applyBorder="1" applyAlignment="1">
      <alignment vertical="center"/>
    </xf>
    <xf numFmtId="0" fontId="33" fillId="0" borderId="1" xfId="0" applyFont="1" applyBorder="1" applyAlignment="1">
      <alignment horizontal="center" vertical="center" wrapText="1"/>
    </xf>
    <xf numFmtId="0" fontId="35" fillId="0" borderId="12" xfId="0" applyFont="1" applyBorder="1" applyAlignment="1">
      <alignment horizontal="center" vertical="center"/>
    </xf>
    <xf numFmtId="0" fontId="35" fillId="0" borderId="36" xfId="0" applyFont="1" applyBorder="1" applyAlignment="1">
      <alignment horizontal="center" vertical="center"/>
    </xf>
    <xf numFmtId="0" fontId="35" fillId="0" borderId="7" xfId="0" applyFont="1" applyBorder="1" applyAlignment="1">
      <alignment horizontal="center" vertical="center"/>
    </xf>
    <xf numFmtId="0" fontId="31" fillId="0" borderId="33" xfId="0" applyFont="1" applyBorder="1" applyAlignment="1">
      <alignment horizontal="center" vertical="center" wrapText="1"/>
    </xf>
    <xf numFmtId="0" fontId="31" fillId="0" borderId="31" xfId="0" applyFont="1" applyBorder="1" applyAlignment="1">
      <alignment horizontal="center" vertical="center" wrapText="1"/>
    </xf>
    <xf numFmtId="0" fontId="31" fillId="0" borderId="27" xfId="0" applyFont="1" applyBorder="1" applyAlignment="1">
      <alignment horizontal="center" vertical="center" wrapText="1"/>
    </xf>
    <xf numFmtId="0" fontId="28" fillId="0" borderId="35" xfId="0" applyFont="1" applyBorder="1" applyAlignment="1">
      <alignment horizontal="center" vertical="center"/>
    </xf>
    <xf numFmtId="0" fontId="27" fillId="0" borderId="1" xfId="0" applyFont="1" applyBorder="1" applyAlignment="1">
      <alignment horizontal="center" vertical="center" wrapText="1"/>
    </xf>
    <xf numFmtId="0" fontId="28" fillId="0" borderId="0" xfId="0" applyFont="1" applyAlignment="1">
      <alignment horizontal="center" vertical="center"/>
    </xf>
    <xf numFmtId="0" fontId="16" fillId="0" borderId="8" xfId="0" applyFont="1" applyBorder="1" applyAlignment="1">
      <alignment horizontal="center" vertical="center" wrapText="1"/>
    </xf>
    <xf numFmtId="0" fontId="16" fillId="0" borderId="0" xfId="0" applyFont="1" applyAlignment="1">
      <alignment horizontal="center" vertical="center" wrapText="1"/>
    </xf>
    <xf numFmtId="0" fontId="30" fillId="0" borderId="1" xfId="0" applyFont="1" applyBorder="1" applyAlignment="1">
      <alignment horizontal="center" vertical="center" wrapText="1"/>
    </xf>
    <xf numFmtId="0" fontId="2" fillId="0" borderId="0" xfId="0" applyFont="1" applyAlignment="1">
      <alignment horizontal="center" wrapText="1"/>
    </xf>
    <xf numFmtId="0" fontId="18" fillId="3" borderId="14" xfId="0" applyFont="1" applyFill="1" applyBorder="1" applyAlignment="1">
      <alignment horizontal="center" vertical="center" wrapText="1"/>
    </xf>
    <xf numFmtId="0" fontId="18" fillId="3" borderId="43" xfId="0" applyFont="1" applyFill="1" applyBorder="1" applyAlignment="1">
      <alignment horizontal="center" vertical="center" wrapText="1"/>
    </xf>
    <xf numFmtId="0" fontId="44" fillId="5" borderId="1" xfId="0" applyFont="1" applyFill="1" applyBorder="1" applyAlignment="1">
      <alignment horizontal="center" vertical="center"/>
    </xf>
    <xf numFmtId="0" fontId="44" fillId="5" borderId="12" xfId="0" applyFont="1" applyFill="1" applyBorder="1" applyAlignment="1">
      <alignment horizontal="center" vertical="center"/>
    </xf>
    <xf numFmtId="0" fontId="18" fillId="0" borderId="1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6" xfId="0" applyFont="1" applyBorder="1" applyAlignment="1">
      <alignment horizontal="center" vertical="center" wrapText="1"/>
    </xf>
    <xf numFmtId="0" fontId="18" fillId="3" borderId="5"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18" xfId="0" applyFont="1" applyFill="1" applyBorder="1" applyAlignment="1">
      <alignment horizontal="center" vertical="center" wrapText="1"/>
    </xf>
    <xf numFmtId="0" fontId="18" fillId="3" borderId="21"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22" xfId="0" applyFont="1" applyFill="1" applyBorder="1" applyAlignment="1">
      <alignment horizontal="center" vertical="center" wrapText="1"/>
    </xf>
    <xf numFmtId="0" fontId="18" fillId="0" borderId="6"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5" xfId="0" applyFont="1" applyBorder="1" applyAlignment="1">
      <alignment vertical="center" wrapText="1"/>
    </xf>
    <xf numFmtId="0" fontId="18" fillId="0" borderId="48" xfId="0" applyFont="1" applyBorder="1" applyAlignment="1">
      <alignment vertical="center" wrapText="1"/>
    </xf>
    <xf numFmtId="0" fontId="35" fillId="0" borderId="1" xfId="0" applyFont="1" applyBorder="1" applyAlignment="1">
      <alignment horizontal="left" vertical="center"/>
    </xf>
    <xf numFmtId="0" fontId="18" fillId="3" borderId="15" xfId="0" applyFont="1" applyFill="1" applyBorder="1" applyAlignment="1">
      <alignment vertical="center"/>
    </xf>
    <xf numFmtId="0" fontId="18" fillId="3" borderId="4" xfId="0" applyFont="1" applyFill="1" applyBorder="1" applyAlignment="1">
      <alignment vertical="center"/>
    </xf>
    <xf numFmtId="0" fontId="18" fillId="3" borderId="2" xfId="0" applyFont="1" applyFill="1" applyBorder="1" applyAlignment="1">
      <alignment horizontal="center" vertical="center"/>
    </xf>
    <xf numFmtId="0" fontId="18" fillId="3" borderId="4" xfId="0" applyFont="1" applyFill="1" applyBorder="1" applyAlignment="1">
      <alignment horizontal="center" vertical="center"/>
    </xf>
    <xf numFmtId="0" fontId="18" fillId="4" borderId="2"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8" fillId="3" borderId="23" xfId="0" applyFont="1" applyFill="1" applyBorder="1" applyAlignment="1">
      <alignment horizontal="center" vertical="center" wrapText="1"/>
    </xf>
    <xf numFmtId="0" fontId="18" fillId="3" borderId="42" xfId="0" applyFont="1" applyFill="1" applyBorder="1" applyAlignment="1">
      <alignment horizontal="center" vertical="center" wrapText="1"/>
    </xf>
    <xf numFmtId="0" fontId="18" fillId="3" borderId="51" xfId="0" applyFont="1" applyFill="1" applyBorder="1" applyAlignment="1">
      <alignment horizontal="center" vertical="center" wrapText="1"/>
    </xf>
    <xf numFmtId="0" fontId="18" fillId="3" borderId="36" xfId="0" applyFont="1" applyFill="1" applyBorder="1" applyAlignment="1">
      <alignment horizontal="center" vertical="center" wrapText="1"/>
    </xf>
    <xf numFmtId="0" fontId="18" fillId="3" borderId="20"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0" fillId="9" borderId="24" xfId="0" applyFill="1" applyBorder="1" applyAlignment="1">
      <alignment horizontal="center" vertical="center"/>
    </xf>
    <xf numFmtId="0" fontId="0" fillId="9" borderId="3" xfId="0" applyFill="1" applyBorder="1" applyAlignment="1">
      <alignment horizontal="center" vertical="center"/>
    </xf>
    <xf numFmtId="0" fontId="14" fillId="9" borderId="24" xfId="0" applyFont="1" applyFill="1" applyBorder="1" applyAlignment="1">
      <alignment horizontal="center" vertical="center" wrapText="1"/>
    </xf>
    <xf numFmtId="0" fontId="14" fillId="9" borderId="3" xfId="0" applyFont="1" applyFill="1" applyBorder="1" applyAlignment="1">
      <alignment horizontal="center" vertical="center" wrapText="1"/>
    </xf>
    <xf numFmtId="0" fontId="0" fillId="9" borderId="24" xfId="0" applyFill="1" applyBorder="1" applyAlignment="1">
      <alignment horizontal="left" vertical="center" wrapText="1"/>
    </xf>
    <xf numFmtId="0" fontId="0" fillId="9" borderId="3" xfId="0" applyFill="1" applyBorder="1" applyAlignment="1">
      <alignment horizontal="left" vertical="center" wrapText="1"/>
    </xf>
    <xf numFmtId="0" fontId="8" fillId="9" borderId="24" xfId="2" applyFont="1" applyFill="1" applyBorder="1" applyAlignment="1" applyProtection="1">
      <alignment horizontal="center" vertical="center" wrapText="1"/>
      <protection hidden="1"/>
    </xf>
    <xf numFmtId="0" fontId="8" fillId="9" borderId="3" xfId="2" applyFont="1" applyFill="1" applyBorder="1" applyAlignment="1" applyProtection="1">
      <alignment horizontal="center" vertical="center" wrapText="1"/>
      <protection hidden="1"/>
    </xf>
    <xf numFmtId="0" fontId="27" fillId="9" borderId="24" xfId="0" applyFont="1" applyFill="1" applyBorder="1" applyAlignment="1">
      <alignment horizontal="center" vertical="center"/>
    </xf>
    <xf numFmtId="0" fontId="27" fillId="9" borderId="3" xfId="0" applyFont="1" applyFill="1" applyBorder="1" applyAlignment="1">
      <alignment horizontal="center" vertical="center"/>
    </xf>
    <xf numFmtId="0" fontId="1" fillId="9" borderId="2" xfId="0" applyFont="1" applyFill="1" applyBorder="1" applyAlignment="1">
      <alignment horizontal="left" vertical="center" wrapText="1"/>
    </xf>
    <xf numFmtId="0" fontId="1" fillId="9" borderId="3" xfId="0" applyFont="1" applyFill="1" applyBorder="1" applyAlignment="1">
      <alignment horizontal="left" vertical="center" wrapText="1"/>
    </xf>
    <xf numFmtId="0" fontId="8" fillId="9" borderId="9" xfId="1" applyFont="1" applyFill="1" applyBorder="1" applyAlignment="1">
      <alignment horizontal="center" vertical="center" wrapText="1"/>
    </xf>
    <xf numFmtId="0" fontId="8" fillId="9" borderId="1" xfId="1" applyFont="1" applyFill="1" applyBorder="1" applyAlignment="1">
      <alignment horizontal="center" vertical="center" wrapText="1"/>
    </xf>
    <xf numFmtId="0" fontId="8" fillId="9" borderId="9" xfId="1" applyFont="1" applyFill="1" applyBorder="1" applyAlignment="1">
      <alignment horizontal="left" vertical="center" wrapText="1"/>
    </xf>
    <xf numFmtId="0" fontId="8" fillId="9" borderId="1" xfId="1" applyFont="1" applyFill="1" applyBorder="1" applyAlignment="1">
      <alignment horizontal="left" vertical="center" wrapText="1"/>
    </xf>
    <xf numFmtId="2" fontId="27" fillId="0" borderId="9" xfId="0" applyNumberFormat="1" applyFont="1" applyBorder="1" applyAlignment="1">
      <alignment horizontal="center" vertical="center" wrapText="1"/>
    </xf>
    <xf numFmtId="2" fontId="27" fillId="0" borderId="1" xfId="0" applyNumberFormat="1" applyFont="1" applyBorder="1" applyAlignment="1">
      <alignment horizontal="center" vertical="center" wrapText="1"/>
    </xf>
    <xf numFmtId="0" fontId="27" fillId="0" borderId="9" xfId="0" applyFont="1" applyBorder="1" applyAlignment="1">
      <alignment horizontal="center" vertical="center" wrapText="1"/>
    </xf>
    <xf numFmtId="0" fontId="12" fillId="0" borderId="9" xfId="2" applyFont="1" applyBorder="1" applyAlignment="1" applyProtection="1">
      <alignment horizontal="center" vertical="center" wrapText="1"/>
      <protection hidden="1"/>
    </xf>
    <xf numFmtId="0" fontId="12" fillId="0" borderId="1" xfId="2" applyFont="1" applyBorder="1" applyAlignment="1" applyProtection="1">
      <alignment horizontal="center" vertical="center" wrapText="1"/>
      <protection hidden="1"/>
    </xf>
    <xf numFmtId="0" fontId="8" fillId="0" borderId="9" xfId="2" applyFont="1" applyBorder="1" applyAlignment="1" applyProtection="1">
      <alignment horizontal="center" vertical="center" wrapText="1"/>
      <protection hidden="1"/>
    </xf>
    <xf numFmtId="0" fontId="8" fillId="0" borderId="1" xfId="2" applyFont="1" applyBorder="1" applyAlignment="1" applyProtection="1">
      <alignment horizontal="center" vertical="center" wrapText="1"/>
      <protection hidden="1"/>
    </xf>
    <xf numFmtId="0" fontId="15" fillId="9" borderId="26" xfId="0" applyFont="1" applyFill="1" applyBorder="1" applyAlignment="1">
      <alignment horizontal="center" vertical="center" wrapText="1"/>
    </xf>
    <xf numFmtId="0" fontId="14" fillId="9" borderId="1" xfId="0" applyFont="1" applyFill="1" applyBorder="1" applyAlignment="1">
      <alignment vertical="center" wrapText="1"/>
    </xf>
    <xf numFmtId="0" fontId="14" fillId="9" borderId="2" xfId="0" applyFont="1" applyFill="1" applyBorder="1" applyAlignment="1">
      <alignment horizontal="center" vertical="center" wrapText="1"/>
    </xf>
    <xf numFmtId="0" fontId="0" fillId="9" borderId="2" xfId="0" applyFill="1" applyBorder="1" applyAlignment="1">
      <alignment horizontal="center" vertical="center"/>
    </xf>
    <xf numFmtId="0" fontId="0" fillId="9" borderId="2" xfId="0" applyFill="1" applyBorder="1" applyAlignment="1">
      <alignment horizontal="center" vertical="center" wrapText="1"/>
    </xf>
    <xf numFmtId="0" fontId="0" fillId="9" borderId="3" xfId="0" applyFill="1" applyBorder="1" applyAlignment="1">
      <alignment horizontal="center" vertical="center" wrapText="1"/>
    </xf>
    <xf numFmtId="0" fontId="8" fillId="9" borderId="2" xfId="2" applyFont="1" applyFill="1" applyBorder="1" applyAlignment="1" applyProtection="1">
      <alignment horizontal="center" vertical="center" wrapText="1"/>
      <protection hidden="1"/>
    </xf>
    <xf numFmtId="0" fontId="15" fillId="9" borderId="10" xfId="0" applyFont="1" applyFill="1" applyBorder="1" applyAlignment="1">
      <alignment horizontal="center" vertical="center" wrapText="1"/>
    </xf>
    <xf numFmtId="0" fontId="14" fillId="9" borderId="9" xfId="0" applyFont="1" applyFill="1" applyBorder="1" applyAlignment="1">
      <alignment vertical="center" wrapText="1"/>
    </xf>
    <xf numFmtId="0" fontId="10" fillId="9" borderId="24" xfId="0" applyFont="1" applyFill="1" applyBorder="1" applyAlignment="1">
      <alignment horizontal="center" vertical="center"/>
    </xf>
    <xf numFmtId="0" fontId="10" fillId="9" borderId="3" xfId="0" applyFont="1" applyFill="1" applyBorder="1" applyAlignment="1">
      <alignment horizontal="center" vertical="center"/>
    </xf>
    <xf numFmtId="0" fontId="0" fillId="9" borderId="9" xfId="0" applyFill="1" applyBorder="1" applyAlignment="1">
      <alignment horizontal="center" vertical="center"/>
    </xf>
    <xf numFmtId="0" fontId="0" fillId="9" borderId="1" xfId="0" applyFill="1" applyBorder="1" applyAlignment="1">
      <alignment horizontal="center" vertical="center"/>
    </xf>
    <xf numFmtId="0" fontId="12" fillId="0" borderId="2" xfId="2" applyFont="1" applyBorder="1" applyAlignment="1" applyProtection="1">
      <alignment horizontal="center" vertical="center" wrapText="1"/>
      <protection hidden="1"/>
    </xf>
    <xf numFmtId="0" fontId="12" fillId="0" borderId="3" xfId="2" applyFont="1" applyBorder="1" applyAlignment="1" applyProtection="1">
      <alignment horizontal="center" vertical="center" wrapText="1"/>
      <protection hidden="1"/>
    </xf>
    <xf numFmtId="0" fontId="27" fillId="0" borderId="1" xfId="0" applyFont="1" applyBorder="1" applyAlignment="1">
      <alignment vertical="center" wrapText="1"/>
    </xf>
    <xf numFmtId="0" fontId="27" fillId="0" borderId="1" xfId="0" applyFont="1" applyBorder="1" applyAlignment="1">
      <alignment vertical="center"/>
    </xf>
    <xf numFmtId="0" fontId="27" fillId="9" borderId="2" xfId="0" applyFont="1" applyFill="1" applyBorder="1" applyAlignment="1">
      <alignment horizontal="center" vertical="center"/>
    </xf>
    <xf numFmtId="0" fontId="8" fillId="9" borderId="2" xfId="0" applyFont="1" applyFill="1" applyBorder="1" applyAlignment="1">
      <alignment horizontal="center" vertical="center"/>
    </xf>
    <xf numFmtId="0" fontId="8" fillId="9" borderId="3" xfId="0" applyFont="1" applyFill="1" applyBorder="1" applyAlignment="1">
      <alignment horizontal="center" vertical="center"/>
    </xf>
    <xf numFmtId="0" fontId="10" fillId="9" borderId="2" xfId="0" applyFont="1" applyFill="1" applyBorder="1" applyAlignment="1">
      <alignment horizontal="center" vertical="center"/>
    </xf>
    <xf numFmtId="0" fontId="27" fillId="9" borderId="1" xfId="0" applyFont="1" applyFill="1" applyBorder="1" applyAlignment="1">
      <alignment horizontal="center" vertical="center"/>
    </xf>
    <xf numFmtId="0" fontId="14" fillId="9" borderId="15" xfId="0" applyFont="1" applyFill="1" applyBorder="1" applyAlignment="1">
      <alignment horizontal="center" vertical="center" wrapText="1"/>
    </xf>
    <xf numFmtId="0" fontId="0" fillId="9" borderId="15" xfId="0" applyFill="1" applyBorder="1" applyAlignment="1">
      <alignment horizontal="center" vertical="center"/>
    </xf>
    <xf numFmtId="0" fontId="0" fillId="9" borderId="2" xfId="0" applyFill="1" applyBorder="1" applyAlignment="1">
      <alignment horizontal="left" vertical="center" wrapText="1"/>
    </xf>
    <xf numFmtId="0" fontId="0" fillId="9" borderId="15" xfId="0" applyFill="1" applyBorder="1" applyAlignment="1">
      <alignment horizontal="left" vertical="center" wrapText="1"/>
    </xf>
    <xf numFmtId="0" fontId="8" fillId="9" borderId="15" xfId="2" applyFont="1" applyFill="1" applyBorder="1" applyAlignment="1" applyProtection="1">
      <alignment horizontal="center" vertical="center" wrapText="1"/>
      <protection hidden="1"/>
    </xf>
    <xf numFmtId="0" fontId="15" fillId="9" borderId="11"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5" xfId="0" applyFont="1" applyFill="1" applyBorder="1" applyAlignment="1">
      <alignment horizontal="center" vertical="center" wrapText="1"/>
    </xf>
    <xf numFmtId="0" fontId="14" fillId="9" borderId="2" xfId="0" applyFont="1" applyFill="1" applyBorder="1" applyAlignment="1">
      <alignment vertical="center" wrapText="1"/>
    </xf>
    <xf numFmtId="0" fontId="14" fillId="9" borderId="15" xfId="0" applyFont="1" applyFill="1" applyBorder="1" applyAlignment="1">
      <alignment vertical="center" wrapText="1"/>
    </xf>
    <xf numFmtId="0" fontId="14" fillId="9" borderId="3" xfId="0" applyFont="1" applyFill="1" applyBorder="1" applyAlignment="1">
      <alignment vertical="center" wrapText="1"/>
    </xf>
    <xf numFmtId="0" fontId="8" fillId="0" borderId="2" xfId="2" applyFont="1" applyBorder="1" applyAlignment="1" applyProtection="1">
      <alignment horizontal="center" vertical="center" wrapText="1"/>
      <protection hidden="1"/>
    </xf>
    <xf numFmtId="0" fontId="8" fillId="0" borderId="15" xfId="2" applyFont="1" applyBorder="1" applyAlignment="1" applyProtection="1">
      <alignment horizontal="center" vertical="center" wrapText="1"/>
      <protection hidden="1"/>
    </xf>
    <xf numFmtId="0" fontId="8" fillId="0" borderId="3" xfId="2" applyFont="1" applyBorder="1" applyAlignment="1" applyProtection="1">
      <alignment horizontal="center" vertical="center" wrapText="1"/>
      <protection hidden="1"/>
    </xf>
    <xf numFmtId="0" fontId="8" fillId="9" borderId="2" xfId="1" applyFont="1" applyFill="1" applyBorder="1" applyAlignment="1">
      <alignment horizontal="center" vertical="center" wrapText="1"/>
    </xf>
    <xf numFmtId="0" fontId="8" fillId="9" borderId="15" xfId="1" applyFont="1" applyFill="1" applyBorder="1" applyAlignment="1">
      <alignment horizontal="center" vertical="center" wrapText="1"/>
    </xf>
    <xf numFmtId="0" fontId="8" fillId="9" borderId="3" xfId="1" applyFont="1" applyFill="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vertical="center" wrapText="1"/>
    </xf>
    <xf numFmtId="0" fontId="1" fillId="9" borderId="1" xfId="0" applyFont="1" applyFill="1" applyBorder="1" applyAlignment="1">
      <alignment horizontal="left" vertical="center" wrapText="1"/>
    </xf>
    <xf numFmtId="1" fontId="27" fillId="0" borderId="2" xfId="0" applyNumberFormat="1" applyFont="1" applyBorder="1" applyAlignment="1">
      <alignment horizontal="center" vertical="center" wrapText="1"/>
    </xf>
    <xf numFmtId="1" fontId="27" fillId="0" borderId="15" xfId="0" applyNumberFormat="1" applyFont="1" applyBorder="1" applyAlignment="1">
      <alignment horizontal="center" vertical="center" wrapText="1"/>
    </xf>
    <xf numFmtId="1" fontId="27" fillId="0" borderId="3" xfId="0" applyNumberFormat="1" applyFont="1" applyBorder="1" applyAlignment="1">
      <alignment horizontal="center" vertical="center" wrapText="1"/>
    </xf>
    <xf numFmtId="0" fontId="27" fillId="0" borderId="2"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3" xfId="0" applyFont="1" applyBorder="1" applyAlignment="1">
      <alignment horizontal="center" vertical="center" wrapText="1"/>
    </xf>
    <xf numFmtId="0" fontId="12" fillId="0" borderId="15" xfId="2" applyFont="1" applyBorder="1" applyAlignment="1" applyProtection="1">
      <alignment horizontal="center" vertical="center" wrapText="1"/>
      <protection hidden="1"/>
    </xf>
    <xf numFmtId="0" fontId="27" fillId="9" borderId="15" xfId="0" applyFont="1" applyFill="1" applyBorder="1" applyAlignment="1">
      <alignment horizontal="center" vertical="center"/>
    </xf>
    <xf numFmtId="0" fontId="10" fillId="9" borderId="15" xfId="0" applyFont="1" applyFill="1" applyBorder="1" applyAlignment="1">
      <alignment horizontal="center" vertical="center"/>
    </xf>
    <xf numFmtId="0" fontId="0" fillId="9" borderId="15" xfId="0" applyFill="1" applyBorder="1" applyAlignment="1">
      <alignment horizontal="center" vertical="center" wrapText="1"/>
    </xf>
    <xf numFmtId="0" fontId="1" fillId="9" borderId="15" xfId="0" applyFont="1" applyFill="1" applyBorder="1" applyAlignment="1">
      <alignment horizontal="left" vertical="center" wrapText="1"/>
    </xf>
    <xf numFmtId="0" fontId="8" fillId="9" borderId="2" xfId="1" applyFont="1" applyFill="1" applyBorder="1" applyAlignment="1">
      <alignment horizontal="center" vertical="center"/>
    </xf>
    <xf numFmtId="0" fontId="8" fillId="9" borderId="15" xfId="1" applyFont="1" applyFill="1" applyBorder="1" applyAlignment="1">
      <alignment horizontal="center" vertical="center"/>
    </xf>
    <xf numFmtId="0" fontId="8" fillId="9" borderId="3" xfId="1" applyFont="1" applyFill="1" applyBorder="1" applyAlignment="1">
      <alignment horizontal="center" vertical="center"/>
    </xf>
    <xf numFmtId="0" fontId="15" fillId="5" borderId="1" xfId="0" applyFont="1" applyFill="1" applyBorder="1" applyAlignment="1">
      <alignment horizontal="center" vertical="center" wrapText="1"/>
    </xf>
    <xf numFmtId="0" fontId="14" fillId="3" borderId="1" xfId="0" applyFont="1" applyFill="1" applyBorder="1" applyAlignment="1">
      <alignment vertical="center" wrapText="1"/>
    </xf>
    <xf numFmtId="0" fontId="27" fillId="0" borderId="2" xfId="0" applyFont="1" applyBorder="1" applyAlignment="1">
      <alignment horizontal="center" vertical="center"/>
    </xf>
    <xf numFmtId="0" fontId="27" fillId="0" borderId="15" xfId="0" applyFont="1" applyBorder="1" applyAlignment="1">
      <alignment horizontal="center" vertical="center"/>
    </xf>
    <xf numFmtId="0" fontId="27" fillId="0" borderId="3" xfId="0" applyFont="1" applyBorder="1" applyAlignment="1">
      <alignment horizontal="center" vertical="center"/>
    </xf>
    <xf numFmtId="0" fontId="10" fillId="0" borderId="2" xfId="0" applyFont="1" applyBorder="1" applyAlignment="1">
      <alignment horizontal="center" vertical="center"/>
    </xf>
    <xf numFmtId="0" fontId="10" fillId="0" borderId="15" xfId="0" applyFont="1" applyBorder="1" applyAlignment="1">
      <alignment horizontal="center" vertical="center"/>
    </xf>
    <xf numFmtId="0" fontId="10" fillId="0" borderId="3" xfId="0" applyFont="1" applyBorder="1" applyAlignment="1">
      <alignment horizontal="center" vertical="center"/>
    </xf>
    <xf numFmtId="0" fontId="0" fillId="0" borderId="1" xfId="0" applyBorder="1" applyAlignment="1">
      <alignment horizontal="center" vertical="center"/>
    </xf>
    <xf numFmtId="0" fontId="8" fillId="12" borderId="1" xfId="1" applyFont="1" applyFill="1" applyBorder="1" applyAlignment="1">
      <alignment horizontal="center" vertical="center" wrapText="1"/>
    </xf>
    <xf numFmtId="0" fontId="8" fillId="0" borderId="1" xfId="1" applyFont="1" applyBorder="1" applyAlignment="1">
      <alignment horizontal="left" vertical="center" wrapText="1"/>
    </xf>
    <xf numFmtId="0" fontId="8" fillId="0" borderId="1" xfId="1" applyFont="1" applyBorder="1" applyAlignment="1">
      <alignment horizontal="center" vertical="center" wrapText="1"/>
    </xf>
    <xf numFmtId="0" fontId="0" fillId="0" borderId="2" xfId="0" applyBorder="1" applyAlignment="1">
      <alignment horizontal="center" vertical="center" wrapText="1"/>
    </xf>
    <xf numFmtId="0" fontId="0" fillId="0" borderId="15" xfId="0" applyBorder="1" applyAlignment="1">
      <alignment horizontal="center" vertical="center" wrapText="1"/>
    </xf>
    <xf numFmtId="0" fontId="14" fillId="5" borderId="2"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8" fillId="10" borderId="1" xfId="1" applyFont="1" applyFill="1" applyBorder="1" applyAlignment="1">
      <alignment horizontal="center" vertical="center" wrapText="1"/>
    </xf>
    <xf numFmtId="2" fontId="27" fillId="3" borderId="1" xfId="0" applyNumberFormat="1" applyFont="1" applyFill="1" applyBorder="1" applyAlignment="1">
      <alignment horizontal="center" vertical="center" wrapText="1"/>
    </xf>
    <xf numFmtId="0" fontId="27" fillId="3" borderId="1" xfId="0" applyFont="1" applyFill="1" applyBorder="1" applyAlignment="1">
      <alignment horizontal="center" vertical="center" wrapText="1"/>
    </xf>
  </cellXfs>
  <cellStyles count="3">
    <cellStyle name="Normal" xfId="0" builtinId="0"/>
    <cellStyle name="Normal 2" xfId="1" xr:uid="{00000000-0005-0000-0000-000001000000}"/>
    <cellStyle name="Normal_Matriz de Riesgos Servidores-v2" xfId="2" xr:uid="{00000000-0005-0000-0000-000002000000}"/>
  </cellStyles>
  <dxfs count="0"/>
  <tableStyles count="0" defaultTableStyle="TableStyleMedium2" defaultPivotStyle="PivotStyleLight16"/>
  <colors>
    <mruColors>
      <color rgb="FF4472C4"/>
      <color rgb="FFE26B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659</xdr:col>
      <xdr:colOff>0</xdr:colOff>
      <xdr:row>3</xdr:row>
      <xdr:rowOff>0</xdr:rowOff>
    </xdr:from>
    <xdr:to>
      <xdr:col>660</xdr:col>
      <xdr:colOff>4333</xdr:colOff>
      <xdr:row>5</xdr:row>
      <xdr:rowOff>46144</xdr:rowOff>
    </xdr:to>
    <xdr:pic>
      <xdr:nvPicPr>
        <xdr:cNvPr id="2" name="Imagen 1" descr="https://intranetmen.mineducacion.gov.co/comunidades/oac/SiteAssets/Imagen%20institucional%202018/Logo%20Mineducación.png">
          <a:extLst>
            <a:ext uri="{FF2B5EF4-FFF2-40B4-BE49-F238E27FC236}">
              <a16:creationId xmlns:a16="http://schemas.microsoft.com/office/drawing/2014/main" id="{1DEE5A8D-EC91-462E-B632-E3C09138293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586880" y="777240"/>
          <a:ext cx="2250440" cy="419100"/>
        </a:xfrm>
        <a:prstGeom prst="rect">
          <a:avLst/>
        </a:prstGeom>
        <a:noFill/>
        <a:ln>
          <a:noFill/>
        </a:ln>
      </xdr:spPr>
    </xdr:pic>
    <xdr:clientData/>
  </xdr:twoCellAnchor>
  <xdr:twoCellAnchor editAs="oneCell">
    <xdr:from>
      <xdr:col>656</xdr:col>
      <xdr:colOff>0</xdr:colOff>
      <xdr:row>7</xdr:row>
      <xdr:rowOff>0</xdr:rowOff>
    </xdr:from>
    <xdr:to>
      <xdr:col>657</xdr:col>
      <xdr:colOff>4333</xdr:colOff>
      <xdr:row>9</xdr:row>
      <xdr:rowOff>296515</xdr:rowOff>
    </xdr:to>
    <xdr:pic>
      <xdr:nvPicPr>
        <xdr:cNvPr id="4" name="Imagen 3" descr="https://intranetmen.mineducacion.gov.co/comunidades/oac/SiteAssets/Imagen%20institucional%202018/Logo%20Mineducación.png">
          <a:extLst>
            <a:ext uri="{FF2B5EF4-FFF2-40B4-BE49-F238E27FC236}">
              <a16:creationId xmlns:a16="http://schemas.microsoft.com/office/drawing/2014/main" id="{B7993584-59D9-4A7F-A5FA-FCC7A4AFA6B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232300" y="3672840"/>
          <a:ext cx="2250440" cy="3851910"/>
        </a:xfrm>
        <a:prstGeom prst="rect">
          <a:avLst/>
        </a:prstGeom>
        <a:noFill/>
        <a:ln>
          <a:noFill/>
        </a:ln>
      </xdr:spPr>
    </xdr:pic>
    <xdr:clientData/>
  </xdr:twoCellAnchor>
  <xdr:twoCellAnchor editAs="oneCell">
    <xdr:from>
      <xdr:col>657</xdr:col>
      <xdr:colOff>0</xdr:colOff>
      <xdr:row>7</xdr:row>
      <xdr:rowOff>0</xdr:rowOff>
    </xdr:from>
    <xdr:to>
      <xdr:col>658</xdr:col>
      <xdr:colOff>4334</xdr:colOff>
      <xdr:row>9</xdr:row>
      <xdr:rowOff>296515</xdr:rowOff>
    </xdr:to>
    <xdr:pic>
      <xdr:nvPicPr>
        <xdr:cNvPr id="5" name="Imagen 4" descr="https://intranetmen.mineducacion.gov.co/comunidades/oac/SiteAssets/Imagen%20institucional%202018/Logo%20Mineducación.png">
          <a:extLst>
            <a:ext uri="{FF2B5EF4-FFF2-40B4-BE49-F238E27FC236}">
              <a16:creationId xmlns:a16="http://schemas.microsoft.com/office/drawing/2014/main" id="{B63E8729-1926-4274-86F5-7489D2DC3FF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4017160" y="3672840"/>
          <a:ext cx="2250440" cy="3851910"/>
        </a:xfrm>
        <a:prstGeom prst="rect">
          <a:avLst/>
        </a:prstGeom>
        <a:noFill/>
        <a:ln>
          <a:noFill/>
        </a:ln>
      </xdr:spPr>
    </xdr:pic>
    <xdr:clientData/>
  </xdr:twoCellAnchor>
  <xdr:twoCellAnchor>
    <xdr:from>
      <xdr:col>1</xdr:col>
      <xdr:colOff>381000</xdr:colOff>
      <xdr:row>0</xdr:row>
      <xdr:rowOff>0</xdr:rowOff>
    </xdr:from>
    <xdr:to>
      <xdr:col>1</xdr:col>
      <xdr:colOff>1058175</xdr:colOff>
      <xdr:row>2</xdr:row>
      <xdr:rowOff>152400</xdr:rowOff>
    </xdr:to>
    <xdr:pic>
      <xdr:nvPicPr>
        <xdr:cNvPr id="6" name="image3.jpg">
          <a:extLst>
            <a:ext uri="{FF2B5EF4-FFF2-40B4-BE49-F238E27FC236}">
              <a16:creationId xmlns:a16="http://schemas.microsoft.com/office/drawing/2014/main" id="{61AB2618-99C3-49DF-A8EA-E01A613A4601}"/>
            </a:ext>
          </a:extLst>
        </xdr:cNvPr>
        <xdr:cNvPicPr/>
      </xdr:nvPicPr>
      <xdr:blipFill>
        <a:blip xmlns:r="http://schemas.openxmlformats.org/officeDocument/2006/relationships" r:embed="rId2"/>
        <a:stretch/>
      </xdr:blipFill>
      <xdr:spPr>
        <a:xfrm>
          <a:off x="2260600" y="0"/>
          <a:ext cx="677175" cy="673100"/>
        </a:xfrm>
        <a:prstGeom prst="rect">
          <a:avLst/>
        </a:prstGeom>
        <a:ln>
          <a:noFill/>
        </a:ln>
      </xdr:spPr>
    </xdr:pic>
    <xdr:clientData/>
  </xdr:twoCellAnchor>
  <xdr:twoCellAnchor editAs="oneCell">
    <xdr:from>
      <xdr:col>656</xdr:col>
      <xdr:colOff>0</xdr:colOff>
      <xdr:row>11</xdr:row>
      <xdr:rowOff>0</xdr:rowOff>
    </xdr:from>
    <xdr:to>
      <xdr:col>657</xdr:col>
      <xdr:colOff>4333</xdr:colOff>
      <xdr:row>19</xdr:row>
      <xdr:rowOff>430591</xdr:rowOff>
    </xdr:to>
    <xdr:pic>
      <xdr:nvPicPr>
        <xdr:cNvPr id="3" name="Imagen 2" descr="https://intranetmen.mineducacion.gov.co/comunidades/oac/SiteAssets/Imagen%20institucional%202018/Logo%20Mineducación.png">
          <a:extLst>
            <a:ext uri="{FF2B5EF4-FFF2-40B4-BE49-F238E27FC236}">
              <a16:creationId xmlns:a16="http://schemas.microsoft.com/office/drawing/2014/main" id="{08A611CA-092F-4F42-BB01-90BD739E8E4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1811825" y="3181350"/>
          <a:ext cx="760730" cy="3280381"/>
        </a:xfrm>
        <a:prstGeom prst="rect">
          <a:avLst/>
        </a:prstGeom>
        <a:noFill/>
        <a:ln>
          <a:noFill/>
        </a:ln>
      </xdr:spPr>
    </xdr:pic>
    <xdr:clientData/>
  </xdr:twoCellAnchor>
  <xdr:twoCellAnchor editAs="oneCell">
    <xdr:from>
      <xdr:col>657</xdr:col>
      <xdr:colOff>0</xdr:colOff>
      <xdr:row>11</xdr:row>
      <xdr:rowOff>0</xdr:rowOff>
    </xdr:from>
    <xdr:to>
      <xdr:col>658</xdr:col>
      <xdr:colOff>4334</xdr:colOff>
      <xdr:row>19</xdr:row>
      <xdr:rowOff>430591</xdr:rowOff>
    </xdr:to>
    <xdr:pic>
      <xdr:nvPicPr>
        <xdr:cNvPr id="7" name="Imagen 6" descr="https://intranetmen.mineducacion.gov.co/comunidades/oac/SiteAssets/Imagen%20institucional%202018/Logo%20Mineducación.png">
          <a:extLst>
            <a:ext uri="{FF2B5EF4-FFF2-40B4-BE49-F238E27FC236}">
              <a16:creationId xmlns:a16="http://schemas.microsoft.com/office/drawing/2014/main" id="{A110269F-0A48-4CA6-B356-4DB4DE59ADC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573825" y="3181350"/>
          <a:ext cx="760731" cy="3280381"/>
        </a:xfrm>
        <a:prstGeom prst="rect">
          <a:avLst/>
        </a:prstGeom>
        <a:noFill/>
        <a:ln>
          <a:noFill/>
        </a:ln>
      </xdr:spPr>
    </xdr:pic>
    <xdr:clientData/>
  </xdr:twoCellAnchor>
  <xdr:twoCellAnchor editAs="oneCell">
    <xdr:from>
      <xdr:col>656</xdr:col>
      <xdr:colOff>0</xdr:colOff>
      <xdr:row>11</xdr:row>
      <xdr:rowOff>0</xdr:rowOff>
    </xdr:from>
    <xdr:to>
      <xdr:col>657</xdr:col>
      <xdr:colOff>4333</xdr:colOff>
      <xdr:row>16</xdr:row>
      <xdr:rowOff>112817</xdr:rowOff>
    </xdr:to>
    <xdr:pic>
      <xdr:nvPicPr>
        <xdr:cNvPr id="8" name="Imagen 7" descr="https://intranetmen.mineducacion.gov.co/comunidades/oac/SiteAssets/Imagen%20institucional%202018/Logo%20Mineducación.png">
          <a:extLst>
            <a:ext uri="{FF2B5EF4-FFF2-40B4-BE49-F238E27FC236}">
              <a16:creationId xmlns:a16="http://schemas.microsoft.com/office/drawing/2014/main" id="{738609D0-8C82-4FE5-82B9-387A0EB10B9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1068875" y="2733675"/>
          <a:ext cx="760730" cy="3275118"/>
        </a:xfrm>
        <a:prstGeom prst="rect">
          <a:avLst/>
        </a:prstGeom>
        <a:noFill/>
        <a:ln>
          <a:noFill/>
        </a:ln>
      </xdr:spPr>
    </xdr:pic>
    <xdr:clientData/>
  </xdr:twoCellAnchor>
  <xdr:twoCellAnchor editAs="oneCell">
    <xdr:from>
      <xdr:col>657</xdr:col>
      <xdr:colOff>0</xdr:colOff>
      <xdr:row>11</xdr:row>
      <xdr:rowOff>0</xdr:rowOff>
    </xdr:from>
    <xdr:to>
      <xdr:col>658</xdr:col>
      <xdr:colOff>4334</xdr:colOff>
      <xdr:row>16</xdr:row>
      <xdr:rowOff>112817</xdr:rowOff>
    </xdr:to>
    <xdr:pic>
      <xdr:nvPicPr>
        <xdr:cNvPr id="9" name="Imagen 8" descr="https://intranetmen.mineducacion.gov.co/comunidades/oac/SiteAssets/Imagen%20institucional%202018/Logo%20Mineducación.png">
          <a:extLst>
            <a:ext uri="{FF2B5EF4-FFF2-40B4-BE49-F238E27FC236}">
              <a16:creationId xmlns:a16="http://schemas.microsoft.com/office/drawing/2014/main" id="{AEA02A3E-8A2B-46E0-B8AB-E9C12ECBCF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1830875" y="2733675"/>
          <a:ext cx="760731" cy="3275118"/>
        </a:xfrm>
        <a:prstGeom prst="rect">
          <a:avLst/>
        </a:prstGeom>
        <a:noFill/>
        <a:ln>
          <a:noFill/>
        </a:ln>
      </xdr:spPr>
    </xdr:pic>
    <xdr:clientData/>
  </xdr:twoCellAnchor>
  <xdr:twoCellAnchor editAs="oneCell">
    <xdr:from>
      <xdr:col>656</xdr:col>
      <xdr:colOff>0</xdr:colOff>
      <xdr:row>27</xdr:row>
      <xdr:rowOff>0</xdr:rowOff>
    </xdr:from>
    <xdr:to>
      <xdr:col>657</xdr:col>
      <xdr:colOff>4333</xdr:colOff>
      <xdr:row>33</xdr:row>
      <xdr:rowOff>1381645</xdr:rowOff>
    </xdr:to>
    <xdr:pic>
      <xdr:nvPicPr>
        <xdr:cNvPr id="10" name="Imagen 9" descr="https://intranetmen.mineducacion.gov.co/comunidades/oac/SiteAssets/Imagen%20institucional%202018/Logo%20Mineducación.png">
          <a:extLst>
            <a:ext uri="{FF2B5EF4-FFF2-40B4-BE49-F238E27FC236}">
              <a16:creationId xmlns:a16="http://schemas.microsoft.com/office/drawing/2014/main" id="{68AC16FB-D068-4293-8B3F-779580C5247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678725" y="2733675"/>
          <a:ext cx="760730" cy="3273758"/>
        </a:xfrm>
        <a:prstGeom prst="rect">
          <a:avLst/>
        </a:prstGeom>
        <a:noFill/>
        <a:ln>
          <a:noFill/>
        </a:ln>
      </xdr:spPr>
    </xdr:pic>
    <xdr:clientData/>
  </xdr:twoCellAnchor>
  <xdr:twoCellAnchor editAs="oneCell">
    <xdr:from>
      <xdr:col>657</xdr:col>
      <xdr:colOff>0</xdr:colOff>
      <xdr:row>27</xdr:row>
      <xdr:rowOff>0</xdr:rowOff>
    </xdr:from>
    <xdr:to>
      <xdr:col>658</xdr:col>
      <xdr:colOff>4334</xdr:colOff>
      <xdr:row>33</xdr:row>
      <xdr:rowOff>1381645</xdr:rowOff>
    </xdr:to>
    <xdr:pic>
      <xdr:nvPicPr>
        <xdr:cNvPr id="11" name="Imagen 10" descr="https://intranetmen.mineducacion.gov.co/comunidades/oac/SiteAssets/Imagen%20institucional%202018/Logo%20Mineducación.png">
          <a:extLst>
            <a:ext uri="{FF2B5EF4-FFF2-40B4-BE49-F238E27FC236}">
              <a16:creationId xmlns:a16="http://schemas.microsoft.com/office/drawing/2014/main" id="{7CAC4D91-E6F1-4D3C-9938-D8C2A85C5F0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440725" y="2733675"/>
          <a:ext cx="760731" cy="3273758"/>
        </a:xfrm>
        <a:prstGeom prst="rect">
          <a:avLst/>
        </a:prstGeom>
        <a:noFill/>
        <a:ln>
          <a:noFill/>
        </a:ln>
      </xdr:spPr>
    </xdr:pic>
    <xdr:clientData/>
  </xdr:twoCellAnchor>
  <xdr:twoCellAnchor editAs="oneCell">
    <xdr:from>
      <xdr:col>656</xdr:col>
      <xdr:colOff>0</xdr:colOff>
      <xdr:row>36</xdr:row>
      <xdr:rowOff>0</xdr:rowOff>
    </xdr:from>
    <xdr:to>
      <xdr:col>657</xdr:col>
      <xdr:colOff>4333</xdr:colOff>
      <xdr:row>37</xdr:row>
      <xdr:rowOff>452090</xdr:rowOff>
    </xdr:to>
    <xdr:pic>
      <xdr:nvPicPr>
        <xdr:cNvPr id="12" name="Imagen 11" descr="https://intranetmen.mineducacion.gov.co/comunidades/oac/SiteAssets/Imagen%20institucional%202018/Logo%20Mineducación.png">
          <a:extLst>
            <a:ext uri="{FF2B5EF4-FFF2-40B4-BE49-F238E27FC236}">
              <a16:creationId xmlns:a16="http://schemas.microsoft.com/office/drawing/2014/main" id="{BFA66222-FA1E-464E-9444-13699625EB8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1783250" y="2733675"/>
          <a:ext cx="766333" cy="3281015"/>
        </a:xfrm>
        <a:prstGeom prst="rect">
          <a:avLst/>
        </a:prstGeom>
        <a:noFill/>
        <a:ln>
          <a:noFill/>
        </a:ln>
      </xdr:spPr>
    </xdr:pic>
    <xdr:clientData/>
  </xdr:twoCellAnchor>
  <xdr:twoCellAnchor editAs="oneCell">
    <xdr:from>
      <xdr:col>657</xdr:col>
      <xdr:colOff>0</xdr:colOff>
      <xdr:row>36</xdr:row>
      <xdr:rowOff>0</xdr:rowOff>
    </xdr:from>
    <xdr:to>
      <xdr:col>658</xdr:col>
      <xdr:colOff>4334</xdr:colOff>
      <xdr:row>37</xdr:row>
      <xdr:rowOff>452090</xdr:rowOff>
    </xdr:to>
    <xdr:pic>
      <xdr:nvPicPr>
        <xdr:cNvPr id="13" name="Imagen 12" descr="https://intranetmen.mineducacion.gov.co/comunidades/oac/SiteAssets/Imagen%20institucional%202018/Logo%20Mineducación.png">
          <a:extLst>
            <a:ext uri="{FF2B5EF4-FFF2-40B4-BE49-F238E27FC236}">
              <a16:creationId xmlns:a16="http://schemas.microsoft.com/office/drawing/2014/main" id="{54F3B36C-25B4-4EF4-86C3-B6CB6050D10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545250" y="2733675"/>
          <a:ext cx="766334" cy="328101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118532</xdr:colOff>
      <xdr:row>38</xdr:row>
      <xdr:rowOff>135467</xdr:rowOff>
    </xdr:from>
    <xdr:to>
      <xdr:col>13</xdr:col>
      <xdr:colOff>211665</xdr:colOff>
      <xdr:row>44</xdr:row>
      <xdr:rowOff>186266</xdr:rowOff>
    </xdr:to>
    <xdr:pic>
      <xdr:nvPicPr>
        <xdr:cNvPr id="3" name="Imagen 2">
          <a:extLst>
            <a:ext uri="{FF2B5EF4-FFF2-40B4-BE49-F238E27FC236}">
              <a16:creationId xmlns:a16="http://schemas.microsoft.com/office/drawing/2014/main" id="{C4F8990A-C3FC-477F-9909-08DF439C0A5F}"/>
            </a:ext>
          </a:extLst>
        </xdr:cNvPr>
        <xdr:cNvPicPr>
          <a:picLocks noChangeAspect="1"/>
        </xdr:cNvPicPr>
      </xdr:nvPicPr>
      <xdr:blipFill rotWithShape="1">
        <a:blip xmlns:r="http://schemas.openxmlformats.org/officeDocument/2006/relationships" r:embed="rId1"/>
        <a:srcRect l="27457" t="48971" r="28833" b="14393"/>
        <a:stretch/>
      </xdr:blipFill>
      <xdr:spPr>
        <a:xfrm>
          <a:off x="5130799" y="8559800"/>
          <a:ext cx="7137400" cy="29548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700</xdr:col>
      <xdr:colOff>0</xdr:colOff>
      <xdr:row>3</xdr:row>
      <xdr:rowOff>0</xdr:rowOff>
    </xdr:from>
    <xdr:ext cx="2204720" cy="1651000"/>
    <xdr:pic>
      <xdr:nvPicPr>
        <xdr:cNvPr id="2" name="Imagen 4" descr="https://intranetmen.mineducacion.gov.co/comunidades/oac/SiteAssets/Imagen%20institucional%202018/Logo%20Mineducación.png">
          <a:extLst>
            <a:ext uri="{FF2B5EF4-FFF2-40B4-BE49-F238E27FC236}">
              <a16:creationId xmlns:a16="http://schemas.microsoft.com/office/drawing/2014/main" id="{07FC2513-AF58-409B-B23F-2F887C623A1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00" y="571500"/>
          <a:ext cx="2204720" cy="1651000"/>
        </a:xfrm>
        <a:prstGeom prst="rect">
          <a:avLst/>
        </a:prstGeom>
        <a:noFill/>
        <a:ln>
          <a:noFill/>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AppData\Local\Microsoft\Windows\Temporary%20Internet%20Files\Content.IE5\5HM1ZHZH\Mapa_riesgos_institucional_seguimiento%20OCI%20corrupci&#243;n%20dic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cuments\MARTHA\RIESGOS%20INC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GUIMIENTO OCI R.CORRUPCIÓN"/>
      <sheetName val="resumen"/>
      <sheetName val="listas"/>
    </sheetNames>
    <sheetDataSet>
      <sheetData sheetId="0"/>
      <sheetData sheetId="1"/>
      <sheetData sheetId="2">
        <row r="1">
          <cell r="A1" t="str">
            <v>5 Casi seguro</v>
          </cell>
          <cell r="B1" t="str">
            <v>1 Insignificante</v>
          </cell>
          <cell r="C1" t="str">
            <v>Extremo</v>
          </cell>
          <cell r="D1" t="str">
            <v>Fuerte 96-100</v>
          </cell>
          <cell r="E1" t="str">
            <v>Asumir</v>
          </cell>
          <cell r="F1" t="str">
            <v xml:space="preserve">Gestión </v>
          </cell>
        </row>
        <row r="2">
          <cell r="A2" t="str">
            <v>4 Probable</v>
          </cell>
          <cell r="B2" t="str">
            <v>2 Menor</v>
          </cell>
          <cell r="C2" t="str">
            <v>Alta</v>
          </cell>
          <cell r="D2" t="str">
            <v>Moderado 86-95</v>
          </cell>
          <cell r="E2" t="str">
            <v>Reducir</v>
          </cell>
          <cell r="F2" t="str">
            <v>Corrupción</v>
          </cell>
        </row>
        <row r="3">
          <cell r="A3" t="str">
            <v>3 Posible</v>
          </cell>
          <cell r="B3" t="str">
            <v>3 Moderado</v>
          </cell>
          <cell r="C3" t="str">
            <v>Moderado</v>
          </cell>
          <cell r="D3" t="str">
            <v>Débil 0-85</v>
          </cell>
          <cell r="E3" t="str">
            <v>Evitar</v>
          </cell>
          <cell r="F3" t="str">
            <v>Seguridad digital</v>
          </cell>
        </row>
        <row r="4">
          <cell r="A4" t="str">
            <v>2 Improbable</v>
          </cell>
          <cell r="B4" t="str">
            <v>4 Mayor</v>
          </cell>
          <cell r="C4" t="str">
            <v>Bajo</v>
          </cell>
          <cell r="E4" t="str">
            <v>Compartir</v>
          </cell>
        </row>
        <row r="5">
          <cell r="A5" t="str">
            <v>1 Rara vez</v>
          </cell>
          <cell r="B5" t="str">
            <v>5 Catastrófico</v>
          </cell>
          <cell r="E5" t="str">
            <v>Mitigar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sheetName val="MATRIZ RIESGOS PROCESO"/>
      <sheetName val="MapaInherente RP"/>
      <sheetName val="MapaResidual RP"/>
      <sheetName val="Valoración Probabilidad Impacto"/>
      <sheetName val="Solidez de los controles"/>
      <sheetName val="MATRIZ RIESGOS CORRUPCIÓN"/>
      <sheetName val="Mapa Inherente RC"/>
      <sheetName val="Mapa Residual RC"/>
      <sheetName val="Criterio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S255"/>
  <sheetViews>
    <sheetView tabSelected="1" zoomScale="50" zoomScaleNormal="50" workbookViewId="0">
      <pane xSplit="7" ySplit="7" topLeftCell="AY8" activePane="bottomRight" state="frozen"/>
      <selection pane="topRight" activeCell="J1" sqref="J1"/>
      <selection pane="bottomLeft" activeCell="A8" sqref="A8"/>
      <selection pane="bottomRight" activeCell="A8" sqref="A8:A11"/>
    </sheetView>
  </sheetViews>
  <sheetFormatPr baseColWidth="10" defaultColWidth="11.42578125" defaultRowHeight="15" x14ac:dyDescent="0.25"/>
  <cols>
    <col min="1" max="1" width="30.140625" style="37" customWidth="1"/>
    <col min="2" max="2" width="44.28515625" style="37" customWidth="1"/>
    <col min="3" max="3" width="34.85546875" style="36" customWidth="1"/>
    <col min="4" max="4" width="16" style="36" customWidth="1"/>
    <col min="5" max="5" width="15.7109375" style="36" customWidth="1"/>
    <col min="6" max="6" width="9.42578125" style="36" customWidth="1"/>
    <col min="7" max="7" width="37.5703125" style="36" customWidth="1"/>
    <col min="8" max="8" width="13.42578125" style="36" customWidth="1"/>
    <col min="9" max="9" width="36.28515625" style="140" customWidth="1"/>
    <col min="10" max="11" width="18.42578125" style="36" customWidth="1"/>
    <col min="12" max="18" width="18.42578125" style="36" hidden="1" customWidth="1"/>
    <col min="19" max="19" width="26.7109375" style="36" hidden="1" customWidth="1"/>
    <col min="20" max="20" width="19.7109375" style="36" hidden="1" customWidth="1"/>
    <col min="21" max="31" width="18.42578125" style="36" hidden="1" customWidth="1"/>
    <col min="32" max="32" width="16.28515625" style="36" customWidth="1"/>
    <col min="33" max="33" width="17.42578125" style="36" customWidth="1"/>
    <col min="34" max="34" width="17.28515625" style="36" customWidth="1"/>
    <col min="35" max="35" width="61.85546875" style="41" customWidth="1"/>
    <col min="36" max="36" width="13.7109375" style="42" customWidth="1"/>
    <col min="37" max="37" width="18.7109375" style="41" hidden="1" customWidth="1"/>
    <col min="38" max="38" width="28.85546875" style="41" hidden="1" customWidth="1"/>
    <col min="39" max="39" width="30.7109375" style="41" hidden="1" customWidth="1"/>
    <col min="40" max="40" width="30.42578125" style="41" hidden="1" customWidth="1"/>
    <col min="41" max="41" width="24.85546875" style="41" hidden="1" customWidth="1"/>
    <col min="42" max="42" width="35.42578125" style="41" hidden="1" customWidth="1"/>
    <col min="43" max="43" width="30.42578125" style="41" hidden="1" customWidth="1"/>
    <col min="44" max="44" width="15.5703125" style="41" hidden="1" customWidth="1"/>
    <col min="45" max="45" width="15.42578125" style="41" customWidth="1"/>
    <col min="46" max="46" width="20" style="41" customWidth="1"/>
    <col min="47" max="47" width="15.7109375" style="41" customWidth="1"/>
    <col min="48" max="48" width="15.42578125" style="41" customWidth="1"/>
    <col min="49" max="49" width="14.7109375" style="41" customWidth="1"/>
    <col min="50" max="50" width="15" style="42" customWidth="1"/>
    <col min="51" max="51" width="13.28515625" style="42" customWidth="1"/>
    <col min="52" max="52" width="15.28515625" style="42" customWidth="1"/>
    <col min="53" max="53" width="16.28515625" style="42" customWidth="1"/>
    <col min="54" max="54" width="17" style="42" customWidth="1"/>
    <col min="55" max="55" width="16.7109375" style="42" customWidth="1"/>
    <col min="56" max="56" width="13.7109375" style="36" customWidth="1"/>
    <col min="57" max="57" width="51.5703125" style="36" customWidth="1"/>
    <col min="58" max="58" width="12.85546875" style="36" customWidth="1"/>
    <col min="59" max="59" width="18" style="44" customWidth="1"/>
    <col min="60" max="60" width="15.7109375" style="43" customWidth="1"/>
    <col min="61" max="61" width="78" style="42" customWidth="1"/>
    <col min="62" max="62" width="22.5703125" style="42" customWidth="1"/>
    <col min="63" max="63" width="38.28515625" style="42" customWidth="1"/>
    <col min="64" max="64" width="39.85546875" style="42" hidden="1" customWidth="1"/>
    <col min="65" max="66" width="32.85546875" style="41" customWidth="1"/>
    <col min="67" max="67" width="36.7109375" style="41" customWidth="1"/>
    <col min="68" max="97" width="11.42578125" style="145"/>
    <col min="98" max="16384" width="11.42578125" style="41"/>
  </cols>
  <sheetData>
    <row r="1" spans="1:97" s="139" customFormat="1" ht="20.45" customHeight="1" x14ac:dyDescent="0.25">
      <c r="A1" s="485" t="s">
        <v>464</v>
      </c>
      <c r="B1" s="485"/>
      <c r="C1" s="485"/>
      <c r="D1" s="481" t="s">
        <v>465</v>
      </c>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481"/>
      <c r="AI1" s="481"/>
      <c r="AJ1" s="481"/>
      <c r="AK1" s="481"/>
      <c r="AL1" s="481"/>
      <c r="AM1" s="481"/>
      <c r="AN1" s="481"/>
      <c r="AO1" s="481"/>
      <c r="AP1" s="481"/>
      <c r="AQ1" s="481"/>
      <c r="AR1" s="481"/>
      <c r="AS1" s="481"/>
      <c r="AT1" s="481"/>
      <c r="AU1" s="481"/>
      <c r="AV1" s="481"/>
      <c r="AW1" s="481"/>
      <c r="AX1" s="481"/>
      <c r="AY1" s="481"/>
      <c r="AZ1" s="481"/>
      <c r="BA1" s="481"/>
      <c r="BB1" s="481"/>
      <c r="BC1" s="481"/>
      <c r="BD1" s="481"/>
      <c r="BE1" s="481"/>
      <c r="BF1" s="481"/>
      <c r="BG1" s="481"/>
      <c r="BH1" s="481"/>
      <c r="BI1" s="481"/>
      <c r="BJ1" s="481"/>
      <c r="BK1" s="481"/>
      <c r="BL1" s="481"/>
      <c r="BM1" s="481"/>
      <c r="BN1" s="481"/>
      <c r="BO1" s="151" t="s">
        <v>493</v>
      </c>
      <c r="BP1" s="341"/>
      <c r="BQ1" s="341"/>
      <c r="BR1" s="341"/>
      <c r="BS1" s="341"/>
      <c r="BT1" s="341"/>
      <c r="BU1" s="341"/>
      <c r="BV1" s="341"/>
      <c r="BW1" s="341"/>
      <c r="BX1" s="341"/>
      <c r="BY1" s="341"/>
      <c r="BZ1" s="341"/>
      <c r="CA1" s="341"/>
      <c r="CB1" s="341"/>
      <c r="CC1" s="341"/>
      <c r="CD1" s="341"/>
      <c r="CE1" s="341"/>
      <c r="CF1" s="341"/>
      <c r="CG1" s="341"/>
      <c r="CH1" s="341"/>
      <c r="CI1" s="341"/>
      <c r="CJ1" s="341"/>
      <c r="CK1" s="341"/>
      <c r="CL1" s="341"/>
      <c r="CM1" s="341"/>
      <c r="CN1" s="341"/>
      <c r="CO1" s="341"/>
      <c r="CP1" s="341"/>
      <c r="CQ1" s="341"/>
      <c r="CR1" s="341"/>
      <c r="CS1" s="341"/>
    </row>
    <row r="2" spans="1:97" s="139" customFormat="1" ht="21" customHeight="1" x14ac:dyDescent="0.25">
      <c r="A2" s="485"/>
      <c r="B2" s="485"/>
      <c r="C2" s="485"/>
      <c r="D2" s="481"/>
      <c r="E2" s="481"/>
      <c r="F2" s="481"/>
      <c r="G2" s="481"/>
      <c r="H2" s="481"/>
      <c r="I2" s="481"/>
      <c r="J2" s="481"/>
      <c r="K2" s="481"/>
      <c r="L2" s="481"/>
      <c r="M2" s="481"/>
      <c r="N2" s="481"/>
      <c r="O2" s="481"/>
      <c r="P2" s="481"/>
      <c r="Q2" s="481"/>
      <c r="R2" s="481"/>
      <c r="S2" s="481"/>
      <c r="T2" s="481"/>
      <c r="U2" s="481"/>
      <c r="V2" s="481"/>
      <c r="W2" s="481"/>
      <c r="X2" s="481"/>
      <c r="Y2" s="481"/>
      <c r="Z2" s="481"/>
      <c r="AA2" s="481"/>
      <c r="AB2" s="481"/>
      <c r="AC2" s="481"/>
      <c r="AD2" s="481"/>
      <c r="AE2" s="481"/>
      <c r="AF2" s="481"/>
      <c r="AG2" s="481"/>
      <c r="AH2" s="481"/>
      <c r="AI2" s="481"/>
      <c r="AJ2" s="481"/>
      <c r="AK2" s="481"/>
      <c r="AL2" s="481"/>
      <c r="AM2" s="481"/>
      <c r="AN2" s="481"/>
      <c r="AO2" s="481"/>
      <c r="AP2" s="481"/>
      <c r="AQ2" s="481"/>
      <c r="AR2" s="481"/>
      <c r="AS2" s="481"/>
      <c r="AT2" s="481"/>
      <c r="AU2" s="481"/>
      <c r="AV2" s="481"/>
      <c r="AW2" s="481"/>
      <c r="AX2" s="481"/>
      <c r="AY2" s="481"/>
      <c r="AZ2" s="481"/>
      <c r="BA2" s="481"/>
      <c r="BB2" s="481"/>
      <c r="BC2" s="481"/>
      <c r="BD2" s="481"/>
      <c r="BE2" s="481"/>
      <c r="BF2" s="481"/>
      <c r="BG2" s="481"/>
      <c r="BH2" s="481"/>
      <c r="BI2" s="481"/>
      <c r="BJ2" s="481"/>
      <c r="BK2" s="481"/>
      <c r="BL2" s="481"/>
      <c r="BM2" s="481"/>
      <c r="BN2" s="481"/>
      <c r="BO2" s="151" t="s">
        <v>472</v>
      </c>
      <c r="BP2" s="341"/>
      <c r="BQ2" s="341"/>
      <c r="BR2" s="341"/>
      <c r="BS2" s="341"/>
      <c r="BT2" s="341"/>
      <c r="BU2" s="341"/>
      <c r="BV2" s="341"/>
      <c r="BW2" s="341"/>
      <c r="BX2" s="341"/>
      <c r="BY2" s="341"/>
      <c r="BZ2" s="341"/>
      <c r="CA2" s="341"/>
      <c r="CB2" s="341"/>
      <c r="CC2" s="341"/>
      <c r="CD2" s="341"/>
      <c r="CE2" s="341"/>
      <c r="CF2" s="341"/>
      <c r="CG2" s="341"/>
      <c r="CH2" s="341"/>
      <c r="CI2" s="341"/>
      <c r="CJ2" s="341"/>
      <c r="CK2" s="341"/>
      <c r="CL2" s="341"/>
      <c r="CM2" s="341"/>
      <c r="CN2" s="341"/>
      <c r="CO2" s="341"/>
      <c r="CP2" s="341"/>
      <c r="CQ2" s="341"/>
      <c r="CR2" s="341"/>
      <c r="CS2" s="341"/>
    </row>
    <row r="3" spans="1:97" s="139" customFormat="1" ht="21" customHeight="1" x14ac:dyDescent="0.25">
      <c r="A3" s="485"/>
      <c r="B3" s="485"/>
      <c r="C3" s="485"/>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c r="AG3" s="481"/>
      <c r="AH3" s="481"/>
      <c r="AI3" s="481"/>
      <c r="AJ3" s="481"/>
      <c r="AK3" s="481"/>
      <c r="AL3" s="481"/>
      <c r="AM3" s="481"/>
      <c r="AN3" s="481"/>
      <c r="AO3" s="481"/>
      <c r="AP3" s="481"/>
      <c r="AQ3" s="481"/>
      <c r="AR3" s="481"/>
      <c r="AS3" s="481"/>
      <c r="AT3" s="481"/>
      <c r="AU3" s="481"/>
      <c r="AV3" s="481"/>
      <c r="AW3" s="481"/>
      <c r="AX3" s="481"/>
      <c r="AY3" s="481"/>
      <c r="AZ3" s="481"/>
      <c r="BA3" s="481"/>
      <c r="BB3" s="481"/>
      <c r="BC3" s="481"/>
      <c r="BD3" s="481"/>
      <c r="BE3" s="481"/>
      <c r="BF3" s="481"/>
      <c r="BG3" s="481"/>
      <c r="BH3" s="481"/>
      <c r="BI3" s="481"/>
      <c r="BJ3" s="481"/>
      <c r="BK3" s="481"/>
      <c r="BL3" s="481"/>
      <c r="BM3" s="481"/>
      <c r="BN3" s="481"/>
      <c r="BO3" s="151" t="s">
        <v>473</v>
      </c>
      <c r="BP3" s="341"/>
      <c r="BQ3" s="341"/>
      <c r="BR3" s="341"/>
      <c r="BS3" s="341"/>
      <c r="BT3" s="341"/>
      <c r="BU3" s="341"/>
      <c r="BV3" s="341"/>
      <c r="BW3" s="341"/>
      <c r="BX3" s="341"/>
      <c r="BY3" s="341"/>
      <c r="BZ3" s="341"/>
      <c r="CA3" s="341"/>
      <c r="CB3" s="341"/>
      <c r="CC3" s="341"/>
      <c r="CD3" s="341"/>
      <c r="CE3" s="341"/>
      <c r="CF3" s="341"/>
      <c r="CG3" s="341"/>
      <c r="CH3" s="341"/>
      <c r="CI3" s="341"/>
      <c r="CJ3" s="341"/>
      <c r="CK3" s="341"/>
      <c r="CL3" s="341"/>
      <c r="CM3" s="341"/>
      <c r="CN3" s="341"/>
      <c r="CO3" s="341"/>
      <c r="CP3" s="341"/>
      <c r="CQ3" s="341"/>
      <c r="CR3" s="341"/>
      <c r="CS3" s="341"/>
    </row>
    <row r="4" spans="1:97" x14ac:dyDescent="0.25">
      <c r="A4" s="482"/>
      <c r="B4" s="483"/>
      <c r="C4" s="483"/>
      <c r="D4" s="483"/>
      <c r="E4" s="483"/>
      <c r="F4" s="483"/>
      <c r="G4" s="483"/>
      <c r="H4" s="483"/>
      <c r="I4" s="483"/>
      <c r="J4" s="483"/>
      <c r="K4" s="483"/>
      <c r="L4" s="483"/>
      <c r="M4" s="483"/>
      <c r="N4" s="483"/>
      <c r="O4" s="483"/>
      <c r="P4" s="483"/>
      <c r="Q4" s="483"/>
      <c r="R4" s="483"/>
      <c r="S4" s="483"/>
      <c r="T4" s="483"/>
      <c r="U4" s="483"/>
      <c r="V4" s="483"/>
      <c r="W4" s="483"/>
      <c r="X4" s="483"/>
      <c r="Y4" s="483"/>
      <c r="Z4" s="483"/>
      <c r="AA4" s="483"/>
      <c r="AB4" s="483"/>
      <c r="AC4" s="483"/>
      <c r="AD4" s="483"/>
      <c r="AE4" s="483"/>
      <c r="AF4" s="483"/>
      <c r="AG4" s="483"/>
      <c r="AH4" s="483"/>
      <c r="AI4" s="483"/>
      <c r="AJ4" s="483"/>
      <c r="AK4" s="483"/>
      <c r="AL4" s="483"/>
      <c r="AM4" s="483"/>
      <c r="AN4" s="483"/>
      <c r="AO4" s="483"/>
      <c r="AP4" s="483"/>
      <c r="AQ4" s="483"/>
      <c r="AR4" s="483"/>
      <c r="AS4" s="483"/>
      <c r="AT4" s="483"/>
      <c r="AU4" s="483"/>
      <c r="AV4" s="483"/>
      <c r="AW4" s="483"/>
      <c r="AX4" s="483"/>
      <c r="AY4" s="483"/>
      <c r="AZ4" s="483"/>
      <c r="BA4" s="483"/>
      <c r="BB4" s="483"/>
      <c r="BC4" s="483"/>
      <c r="BD4" s="483"/>
      <c r="BE4" s="483"/>
      <c r="BF4" s="483"/>
      <c r="BG4" s="483"/>
      <c r="BH4" s="483"/>
      <c r="BI4" s="483"/>
      <c r="BJ4" s="483"/>
      <c r="BK4" s="483"/>
      <c r="BL4" s="483"/>
      <c r="BM4" s="483"/>
      <c r="BN4" s="483"/>
      <c r="BO4" s="483"/>
    </row>
    <row r="5" spans="1:97" s="6" customFormat="1" ht="15.75" x14ac:dyDescent="0.25">
      <c r="A5" s="480" t="s">
        <v>0</v>
      </c>
      <c r="B5" s="480"/>
      <c r="C5" s="480"/>
      <c r="D5" s="480"/>
      <c r="E5" s="480"/>
      <c r="F5" s="480"/>
      <c r="G5" s="480"/>
      <c r="H5" s="480"/>
      <c r="I5" s="480"/>
      <c r="J5" s="480" t="s">
        <v>1</v>
      </c>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Q5" s="480"/>
      <c r="AR5" s="480"/>
      <c r="AS5" s="480"/>
      <c r="AT5" s="480"/>
      <c r="AU5" s="480"/>
      <c r="AV5" s="480"/>
      <c r="AW5" s="480"/>
      <c r="AX5" s="480"/>
      <c r="AY5" s="480"/>
      <c r="AZ5" s="480"/>
      <c r="BA5" s="480"/>
      <c r="BB5" s="480"/>
      <c r="BC5" s="480"/>
      <c r="BD5" s="480"/>
      <c r="BE5" s="479" t="s">
        <v>2</v>
      </c>
      <c r="BF5" s="479" t="s">
        <v>3</v>
      </c>
      <c r="BG5" s="479" t="s">
        <v>4</v>
      </c>
      <c r="BH5" s="479"/>
      <c r="BI5" s="479"/>
      <c r="BJ5" s="479"/>
      <c r="BK5" s="479"/>
      <c r="BL5" s="479"/>
      <c r="BM5" s="479" t="s">
        <v>469</v>
      </c>
      <c r="BN5" s="479"/>
      <c r="BO5" s="479"/>
      <c r="BP5" s="178"/>
      <c r="BQ5" s="178"/>
      <c r="BR5" s="178"/>
      <c r="BS5" s="178"/>
      <c r="BT5" s="178"/>
      <c r="BU5" s="178"/>
      <c r="BV5" s="178"/>
      <c r="BW5" s="178"/>
      <c r="BX5" s="178"/>
      <c r="BY5" s="178"/>
      <c r="BZ5" s="178"/>
      <c r="CA5" s="178"/>
      <c r="CB5" s="178"/>
      <c r="CC5" s="178"/>
      <c r="CD5" s="178"/>
      <c r="CE5" s="178"/>
      <c r="CF5" s="178"/>
      <c r="CG5" s="178"/>
      <c r="CH5" s="178"/>
      <c r="CI5" s="178"/>
      <c r="CJ5" s="178"/>
      <c r="CK5" s="178"/>
      <c r="CL5" s="178"/>
      <c r="CM5" s="178"/>
      <c r="CN5" s="178"/>
      <c r="CO5" s="178"/>
      <c r="CP5" s="178"/>
      <c r="CQ5" s="178"/>
      <c r="CR5" s="178"/>
      <c r="CS5" s="178"/>
    </row>
    <row r="6" spans="1:97" s="6" customFormat="1" ht="32.25" customHeight="1" x14ac:dyDescent="0.25">
      <c r="A6" s="479" t="s">
        <v>5</v>
      </c>
      <c r="B6" s="479" t="s">
        <v>6</v>
      </c>
      <c r="C6" s="479" t="s">
        <v>7</v>
      </c>
      <c r="D6" s="479" t="s">
        <v>8</v>
      </c>
      <c r="E6" s="479"/>
      <c r="F6" s="480" t="s">
        <v>9</v>
      </c>
      <c r="G6" s="480" t="s">
        <v>10</v>
      </c>
      <c r="H6" s="480" t="s">
        <v>11</v>
      </c>
      <c r="I6" s="479" t="s">
        <v>13</v>
      </c>
      <c r="J6" s="479" t="s">
        <v>106</v>
      </c>
      <c r="K6" s="479"/>
      <c r="L6" s="479"/>
      <c r="M6" s="479"/>
      <c r="N6" s="479"/>
      <c r="O6" s="479"/>
      <c r="P6" s="479"/>
      <c r="Q6" s="479"/>
      <c r="R6" s="479"/>
      <c r="S6" s="479"/>
      <c r="T6" s="479"/>
      <c r="U6" s="479"/>
      <c r="V6" s="479"/>
      <c r="W6" s="479"/>
      <c r="X6" s="479"/>
      <c r="Y6" s="479"/>
      <c r="Z6" s="479"/>
      <c r="AA6" s="479"/>
      <c r="AB6" s="479"/>
      <c r="AC6" s="479"/>
      <c r="AD6" s="479"/>
      <c r="AE6" s="479"/>
      <c r="AF6" s="479"/>
      <c r="AG6" s="479"/>
      <c r="AH6" s="479"/>
      <c r="AI6" s="479" t="s">
        <v>16</v>
      </c>
      <c r="AJ6" s="479" t="s">
        <v>17</v>
      </c>
      <c r="AK6" s="147" t="s">
        <v>36</v>
      </c>
      <c r="AL6" s="147" t="s">
        <v>37</v>
      </c>
      <c r="AM6" s="147" t="s">
        <v>38</v>
      </c>
      <c r="AN6" s="147" t="s">
        <v>39</v>
      </c>
      <c r="AO6" s="147" t="s">
        <v>40</v>
      </c>
      <c r="AP6" s="147" t="s">
        <v>41</v>
      </c>
      <c r="AQ6" s="147" t="s">
        <v>42</v>
      </c>
      <c r="AR6" s="479" t="s">
        <v>531</v>
      </c>
      <c r="AS6" s="479" t="s">
        <v>23</v>
      </c>
      <c r="AT6" s="479" t="s">
        <v>24</v>
      </c>
      <c r="AU6" s="479" t="s">
        <v>107</v>
      </c>
      <c r="AV6" s="479" t="s">
        <v>26</v>
      </c>
      <c r="AW6" s="479" t="s">
        <v>27</v>
      </c>
      <c r="AX6" s="479" t="s">
        <v>28</v>
      </c>
      <c r="AY6" s="479"/>
      <c r="AZ6" s="479" t="s">
        <v>29</v>
      </c>
      <c r="BA6" s="479"/>
      <c r="BB6" s="479"/>
      <c r="BC6" s="479"/>
      <c r="BD6" s="479"/>
      <c r="BE6" s="479"/>
      <c r="BF6" s="479"/>
      <c r="BG6" s="479" t="s">
        <v>30</v>
      </c>
      <c r="BH6" s="479"/>
      <c r="BI6" s="479"/>
      <c r="BJ6" s="479"/>
      <c r="BK6" s="479"/>
      <c r="BL6" s="479"/>
      <c r="BM6" s="479" t="s">
        <v>467</v>
      </c>
      <c r="BN6" s="479" t="s">
        <v>689</v>
      </c>
      <c r="BO6" s="479" t="s">
        <v>468</v>
      </c>
      <c r="BP6" s="178"/>
      <c r="BQ6" s="178"/>
      <c r="BR6" s="178"/>
      <c r="BS6" s="178"/>
      <c r="BT6" s="178"/>
      <c r="BU6" s="178"/>
      <c r="BV6" s="178"/>
      <c r="BW6" s="178"/>
      <c r="BX6" s="178"/>
      <c r="BY6" s="178"/>
      <c r="BZ6" s="178"/>
      <c r="CA6" s="178"/>
      <c r="CB6" s="178"/>
      <c r="CC6" s="178"/>
      <c r="CD6" s="178"/>
      <c r="CE6" s="178"/>
      <c r="CF6" s="178"/>
      <c r="CG6" s="178"/>
      <c r="CH6" s="178"/>
      <c r="CI6" s="178"/>
      <c r="CJ6" s="178"/>
      <c r="CK6" s="178"/>
      <c r="CL6" s="178"/>
      <c r="CM6" s="178"/>
      <c r="CN6" s="178"/>
      <c r="CO6" s="178"/>
      <c r="CP6" s="178"/>
      <c r="CQ6" s="178"/>
      <c r="CR6" s="178"/>
      <c r="CS6" s="178"/>
    </row>
    <row r="7" spans="1:97" s="6" customFormat="1" ht="90" customHeight="1" thickBot="1" x14ac:dyDescent="0.3">
      <c r="A7" s="479"/>
      <c r="B7" s="479"/>
      <c r="C7" s="479"/>
      <c r="D7" s="147" t="s">
        <v>14</v>
      </c>
      <c r="E7" s="147" t="s">
        <v>15</v>
      </c>
      <c r="F7" s="480"/>
      <c r="G7" s="480"/>
      <c r="H7" s="480"/>
      <c r="I7" s="479"/>
      <c r="J7" s="147" t="s">
        <v>31</v>
      </c>
      <c r="K7" s="147" t="s">
        <v>32</v>
      </c>
      <c r="L7" s="148" t="s">
        <v>108</v>
      </c>
      <c r="M7" s="148" t="s">
        <v>109</v>
      </c>
      <c r="N7" s="148" t="s">
        <v>110</v>
      </c>
      <c r="O7" s="148" t="s">
        <v>111</v>
      </c>
      <c r="P7" s="148" t="s">
        <v>112</v>
      </c>
      <c r="Q7" s="148" t="s">
        <v>113</v>
      </c>
      <c r="R7" s="148" t="s">
        <v>114</v>
      </c>
      <c r="S7" s="148" t="s">
        <v>115</v>
      </c>
      <c r="T7" s="148" t="s">
        <v>116</v>
      </c>
      <c r="U7" s="148" t="s">
        <v>117</v>
      </c>
      <c r="V7" s="148" t="s">
        <v>118</v>
      </c>
      <c r="W7" s="148" t="s">
        <v>119</v>
      </c>
      <c r="X7" s="148" t="s">
        <v>120</v>
      </c>
      <c r="Y7" s="148" t="s">
        <v>121</v>
      </c>
      <c r="Z7" s="148" t="s">
        <v>122</v>
      </c>
      <c r="AA7" s="148" t="s">
        <v>123</v>
      </c>
      <c r="AB7" s="148" t="s">
        <v>124</v>
      </c>
      <c r="AC7" s="231" t="s">
        <v>125</v>
      </c>
      <c r="AD7" s="231" t="s">
        <v>126</v>
      </c>
      <c r="AE7" s="232" t="s">
        <v>127</v>
      </c>
      <c r="AF7" s="232" t="s">
        <v>33</v>
      </c>
      <c r="AG7" s="232" t="s">
        <v>34</v>
      </c>
      <c r="AH7" s="232" t="s">
        <v>35</v>
      </c>
      <c r="AI7" s="484"/>
      <c r="AJ7" s="484"/>
      <c r="AK7" s="231" t="s">
        <v>18</v>
      </c>
      <c r="AL7" s="231" t="s">
        <v>19</v>
      </c>
      <c r="AM7" s="231" t="s">
        <v>20</v>
      </c>
      <c r="AN7" s="231" t="s">
        <v>21</v>
      </c>
      <c r="AO7" s="231" t="s">
        <v>128</v>
      </c>
      <c r="AP7" s="231" t="s">
        <v>129</v>
      </c>
      <c r="AQ7" s="148" t="s">
        <v>130</v>
      </c>
      <c r="AR7" s="479"/>
      <c r="AS7" s="479"/>
      <c r="AT7" s="479"/>
      <c r="AU7" s="479"/>
      <c r="AV7" s="479"/>
      <c r="AW7" s="484"/>
      <c r="AX7" s="232" t="s">
        <v>31</v>
      </c>
      <c r="AY7" s="232" t="s">
        <v>33</v>
      </c>
      <c r="AZ7" s="232" t="s">
        <v>31</v>
      </c>
      <c r="BA7" s="232" t="s">
        <v>43</v>
      </c>
      <c r="BB7" s="232" t="s">
        <v>33</v>
      </c>
      <c r="BC7" s="232" t="s">
        <v>44</v>
      </c>
      <c r="BD7" s="232" t="s">
        <v>35</v>
      </c>
      <c r="BE7" s="479"/>
      <c r="BF7" s="479"/>
      <c r="BG7" s="149" t="s">
        <v>45</v>
      </c>
      <c r="BH7" s="149" t="s">
        <v>46</v>
      </c>
      <c r="BI7" s="147" t="s">
        <v>47</v>
      </c>
      <c r="BJ7" s="147" t="s">
        <v>48</v>
      </c>
      <c r="BK7" s="147" t="s">
        <v>49</v>
      </c>
      <c r="BL7" s="147" t="s">
        <v>50</v>
      </c>
      <c r="BM7" s="479"/>
      <c r="BN7" s="479"/>
      <c r="BO7" s="479"/>
      <c r="BP7" s="178"/>
      <c r="BQ7" s="178"/>
      <c r="BR7" s="178"/>
      <c r="BS7" s="178"/>
      <c r="BT7" s="178"/>
      <c r="BU7" s="178"/>
      <c r="BV7" s="178"/>
      <c r="BW7" s="178"/>
      <c r="BX7" s="178"/>
      <c r="BY7" s="178"/>
      <c r="BZ7" s="178"/>
      <c r="CA7" s="178"/>
      <c r="CB7" s="178"/>
      <c r="CC7" s="178"/>
      <c r="CD7" s="178"/>
      <c r="CE7" s="178"/>
      <c r="CF7" s="178"/>
      <c r="CG7" s="178"/>
      <c r="CH7" s="178"/>
      <c r="CI7" s="178"/>
      <c r="CJ7" s="178"/>
      <c r="CK7" s="178"/>
      <c r="CL7" s="178"/>
      <c r="CM7" s="178"/>
      <c r="CN7" s="178"/>
      <c r="CO7" s="178"/>
      <c r="CP7" s="178"/>
      <c r="CQ7" s="178"/>
      <c r="CR7" s="178"/>
      <c r="CS7" s="178"/>
    </row>
    <row r="8" spans="1:97" s="7" customFormat="1" ht="97.5" customHeight="1" x14ac:dyDescent="0.25">
      <c r="A8" s="486" t="s">
        <v>475</v>
      </c>
      <c r="B8" s="492" t="s">
        <v>474</v>
      </c>
      <c r="C8" s="155" t="s">
        <v>477</v>
      </c>
      <c r="D8" s="152" t="s">
        <v>471</v>
      </c>
      <c r="E8" s="152" t="s">
        <v>481</v>
      </c>
      <c r="F8" s="491" t="s">
        <v>470</v>
      </c>
      <c r="G8" s="488" t="s">
        <v>476</v>
      </c>
      <c r="H8" s="488" t="s">
        <v>133</v>
      </c>
      <c r="I8" s="489" t="s">
        <v>707</v>
      </c>
      <c r="J8" s="490" t="s">
        <v>89</v>
      </c>
      <c r="K8" s="490">
        <v>1</v>
      </c>
      <c r="L8" s="469">
        <v>1</v>
      </c>
      <c r="M8" s="469">
        <v>1</v>
      </c>
      <c r="N8" s="469">
        <v>1</v>
      </c>
      <c r="O8" s="469">
        <v>1</v>
      </c>
      <c r="P8" s="469">
        <v>1</v>
      </c>
      <c r="Q8" s="469">
        <v>1</v>
      </c>
      <c r="R8" s="469">
        <v>1</v>
      </c>
      <c r="S8" s="469">
        <v>0</v>
      </c>
      <c r="T8" s="469">
        <v>0</v>
      </c>
      <c r="U8" s="469">
        <v>1</v>
      </c>
      <c r="V8" s="469">
        <v>1</v>
      </c>
      <c r="W8" s="469">
        <v>1</v>
      </c>
      <c r="X8" s="469">
        <v>0</v>
      </c>
      <c r="Y8" s="469">
        <v>0</v>
      </c>
      <c r="Z8" s="469">
        <v>1</v>
      </c>
      <c r="AA8" s="469">
        <v>0</v>
      </c>
      <c r="AB8" s="470">
        <v>1</v>
      </c>
      <c r="AC8" s="465">
        <v>1</v>
      </c>
      <c r="AD8" s="366">
        <v>0</v>
      </c>
      <c r="AE8" s="458">
        <f>SUM(L8:AD8)</f>
        <v>13</v>
      </c>
      <c r="AF8" s="458" t="s">
        <v>60</v>
      </c>
      <c r="AG8" s="461">
        <v>5</v>
      </c>
      <c r="AH8" s="496" t="str">
        <f>IF(K8+AG8=0," ",IF(OR(AND(K8=1,AG8=1),AND(K8=1,AG8=2),AND(K8=2,AG8=2),AND(K8=2,AG8=1),AND(K8=3,AG8=1)),"Bajo",IF(OR(AND(K8=1,AG8=3),AND(K8=2,AG8=3),AND(K8=3,AG8=2),AND(K8=4,AG8=1)),"Moderado",IF(OR(AND(K8=1,AG8=4),AND(K8=2,AG8=4),AND(K8=3,AG8=3),AND(K8=4,AG8=2),AND(K8=4,AG8=3),AND(K8=5,AG8=1),AND(K8=5,AG8=2)),"Alto",IF(OR(AND(K8=2,AG8=5),AND(K8=3,AG8=5),AND(K8=3,AG8=4),AND(K8=4,AG8=4),AND(K8=4,AG8=5),AND(K8=5,AG8=3),AND(K8=5,AG8=4),AND(K8=1,AG8=5),AND(K8=5,AG8=5)),"Extremo","")))))</f>
        <v>Extremo</v>
      </c>
      <c r="AI8" s="224" t="s">
        <v>482</v>
      </c>
      <c r="AJ8" s="233" t="s">
        <v>61</v>
      </c>
      <c r="AK8" s="183">
        <v>15</v>
      </c>
      <c r="AL8" s="183">
        <v>15</v>
      </c>
      <c r="AM8" s="183">
        <v>15</v>
      </c>
      <c r="AN8" s="183">
        <v>10</v>
      </c>
      <c r="AO8" s="183">
        <v>15</v>
      </c>
      <c r="AP8" s="183">
        <v>0</v>
      </c>
      <c r="AQ8" s="235">
        <v>5</v>
      </c>
      <c r="AR8" s="161">
        <f t="shared" ref="AR8:AR9" si="0">SUM(AK8:AQ8)</f>
        <v>75</v>
      </c>
      <c r="AS8" s="161" t="s">
        <v>63</v>
      </c>
      <c r="AT8" s="161" t="s">
        <v>63</v>
      </c>
      <c r="AU8" s="161">
        <f t="shared" ref="AU8:AU11" si="1">+AR8</f>
        <v>75</v>
      </c>
      <c r="AV8" s="499">
        <f>AVERAGE(AU8:AU11)</f>
        <v>93.75</v>
      </c>
      <c r="AW8" s="406" t="s">
        <v>71</v>
      </c>
      <c r="AX8" s="392" t="s">
        <v>64</v>
      </c>
      <c r="AY8" s="392" t="s">
        <v>135</v>
      </c>
      <c r="AZ8" s="392" t="s">
        <v>89</v>
      </c>
      <c r="BA8" s="392">
        <v>1</v>
      </c>
      <c r="BB8" s="392" t="s">
        <v>274</v>
      </c>
      <c r="BC8" s="392">
        <v>5</v>
      </c>
      <c r="BD8" s="496" t="str">
        <f>IF(BA8+BC8=0," ",IF(OR(AND(BA8=1,BC8=1),AND(BA8=1,BC8=2),AND(BA8=2,BC8=2),AND(BA8=2,BC8=1),AND(BA8=3,BC8=1)),"Bajo",IF(OR(AND(BA8=1,BC8=3),AND(BA8=2,BC8=3),AND(BA8=3,BC8=2),AND(BA8=4,BC8=1)),"Moderado",IF(OR(AND(BA8=1,BC8=4),AND(BA8=2,BC8=4),AND(BA8=3,BC8=3),AND(BA8=4,BC8=2),AND(BA8=4,BC8=3),AND(BA8=5,BC8=1),AND(BA8=5,BC8=2)),"Alto",IF(OR(AND(BA8=2,BC8=5),AND(BA8=1,BC8=5),AND(BA8=3,BC8=5),AND(BA8=3,BC8=4),AND(BA8=4,BC8=4),AND(BA8=4,BC8=5),AND(BA8=5,BC8=3),AND(BA8=5,BC8=4),AND(BA8=5,BC8=5)),"Extremo","")))))</f>
        <v>Extremo</v>
      </c>
      <c r="BE8" s="501" t="s">
        <v>483</v>
      </c>
      <c r="BF8" s="493" t="s">
        <v>66</v>
      </c>
      <c r="BG8" s="168">
        <v>45231</v>
      </c>
      <c r="BH8" s="168">
        <v>45291</v>
      </c>
      <c r="BI8" s="291" t="s">
        <v>660</v>
      </c>
      <c r="BJ8" s="169" t="s">
        <v>485</v>
      </c>
      <c r="BK8" s="169" t="s">
        <v>488</v>
      </c>
      <c r="BL8" s="297" t="s">
        <v>487</v>
      </c>
      <c r="BM8" s="294"/>
      <c r="BN8" s="150"/>
      <c r="BO8" s="150"/>
      <c r="BP8" s="178"/>
      <c r="BQ8" s="178"/>
      <c r="BR8" s="178"/>
      <c r="BS8" s="178"/>
      <c r="BT8" s="178"/>
      <c r="BU8" s="178"/>
      <c r="BV8" s="178"/>
      <c r="BW8" s="178"/>
      <c r="BX8" s="178"/>
      <c r="BY8" s="178"/>
      <c r="BZ8" s="178"/>
      <c r="CA8" s="178"/>
      <c r="CB8" s="178"/>
      <c r="CC8" s="178"/>
      <c r="CD8" s="178"/>
      <c r="CE8" s="178"/>
      <c r="CF8" s="178"/>
      <c r="CG8" s="178"/>
      <c r="CH8" s="178"/>
      <c r="CI8" s="178"/>
      <c r="CJ8" s="178"/>
      <c r="CK8" s="178"/>
    </row>
    <row r="9" spans="1:97" s="7" customFormat="1" ht="137.25" customHeight="1" x14ac:dyDescent="0.25">
      <c r="A9" s="487"/>
      <c r="B9" s="474"/>
      <c r="C9" s="327" t="s">
        <v>478</v>
      </c>
      <c r="D9" s="152" t="s">
        <v>471</v>
      </c>
      <c r="E9" s="152" t="s">
        <v>481</v>
      </c>
      <c r="F9" s="476"/>
      <c r="G9" s="478"/>
      <c r="H9" s="478"/>
      <c r="I9" s="452"/>
      <c r="J9" s="455"/>
      <c r="K9" s="455"/>
      <c r="L9" s="367"/>
      <c r="M9" s="367"/>
      <c r="N9" s="367"/>
      <c r="O9" s="367"/>
      <c r="P9" s="367"/>
      <c r="Q9" s="367"/>
      <c r="R9" s="367"/>
      <c r="S9" s="367"/>
      <c r="T9" s="367"/>
      <c r="U9" s="367"/>
      <c r="V9" s="367"/>
      <c r="W9" s="367"/>
      <c r="X9" s="367"/>
      <c r="Y9" s="367"/>
      <c r="Z9" s="367"/>
      <c r="AA9" s="367"/>
      <c r="AB9" s="463"/>
      <c r="AC9" s="466"/>
      <c r="AD9" s="367"/>
      <c r="AE9" s="459"/>
      <c r="AF9" s="459"/>
      <c r="AG9" s="343"/>
      <c r="AH9" s="497"/>
      <c r="AI9" s="157" t="s">
        <v>484</v>
      </c>
      <c r="AJ9" s="321" t="s">
        <v>61</v>
      </c>
      <c r="AK9" s="179">
        <v>15</v>
      </c>
      <c r="AL9" s="179">
        <v>15</v>
      </c>
      <c r="AM9" s="179">
        <v>15</v>
      </c>
      <c r="AN9" s="179">
        <v>15</v>
      </c>
      <c r="AO9" s="179">
        <v>15</v>
      </c>
      <c r="AP9" s="179">
        <v>15</v>
      </c>
      <c r="AQ9" s="179">
        <v>10</v>
      </c>
      <c r="AR9" s="256">
        <f t="shared" si="0"/>
        <v>100</v>
      </c>
      <c r="AS9" s="256" t="s">
        <v>62</v>
      </c>
      <c r="AT9" s="256" t="s">
        <v>62</v>
      </c>
      <c r="AU9" s="256">
        <f t="shared" si="1"/>
        <v>100</v>
      </c>
      <c r="AV9" s="418"/>
      <c r="AW9" s="418"/>
      <c r="AX9" s="399"/>
      <c r="AY9" s="399"/>
      <c r="AZ9" s="399"/>
      <c r="BA9" s="399"/>
      <c r="BB9" s="399"/>
      <c r="BC9" s="399"/>
      <c r="BD9" s="497"/>
      <c r="BE9" s="401"/>
      <c r="BF9" s="410"/>
      <c r="BG9" s="263">
        <v>45170</v>
      </c>
      <c r="BH9" s="323">
        <v>45291</v>
      </c>
      <c r="BI9" s="224" t="s">
        <v>489</v>
      </c>
      <c r="BJ9" s="164" t="s">
        <v>490</v>
      </c>
      <c r="BK9" s="164" t="s">
        <v>486</v>
      </c>
      <c r="BL9" s="257" t="s">
        <v>212</v>
      </c>
      <c r="BM9" s="295"/>
      <c r="BN9" s="274"/>
      <c r="BO9" s="150"/>
      <c r="BP9" s="178"/>
      <c r="BQ9" s="178"/>
      <c r="BR9" s="178"/>
      <c r="BS9" s="178"/>
      <c r="BT9" s="178"/>
      <c r="BU9" s="178"/>
      <c r="BV9" s="178"/>
      <c r="BW9" s="178"/>
      <c r="BX9" s="178"/>
      <c r="BY9" s="178"/>
      <c r="BZ9" s="178"/>
      <c r="CA9" s="178"/>
      <c r="CB9" s="178"/>
      <c r="CC9" s="178"/>
      <c r="CD9" s="178"/>
      <c r="CE9" s="178"/>
      <c r="CF9" s="178"/>
      <c r="CG9" s="178"/>
      <c r="CH9" s="178"/>
      <c r="CI9" s="178"/>
      <c r="CJ9" s="178"/>
      <c r="CK9" s="178"/>
    </row>
    <row r="10" spans="1:97" s="7" customFormat="1" ht="113.25" customHeight="1" x14ac:dyDescent="0.25">
      <c r="A10" s="487"/>
      <c r="B10" s="474"/>
      <c r="C10" s="327" t="s">
        <v>479</v>
      </c>
      <c r="D10" s="152" t="s">
        <v>471</v>
      </c>
      <c r="E10" s="152" t="s">
        <v>481</v>
      </c>
      <c r="F10" s="476"/>
      <c r="G10" s="478"/>
      <c r="H10" s="478"/>
      <c r="I10" s="452"/>
      <c r="J10" s="455"/>
      <c r="K10" s="455"/>
      <c r="L10" s="367"/>
      <c r="M10" s="367"/>
      <c r="N10" s="367"/>
      <c r="O10" s="367"/>
      <c r="P10" s="367"/>
      <c r="Q10" s="367"/>
      <c r="R10" s="367"/>
      <c r="S10" s="367"/>
      <c r="T10" s="367"/>
      <c r="U10" s="367"/>
      <c r="V10" s="367"/>
      <c r="W10" s="367"/>
      <c r="X10" s="367"/>
      <c r="Y10" s="367"/>
      <c r="Z10" s="367"/>
      <c r="AA10" s="367"/>
      <c r="AB10" s="463"/>
      <c r="AC10" s="466"/>
      <c r="AD10" s="367"/>
      <c r="AE10" s="459"/>
      <c r="AF10" s="459"/>
      <c r="AG10" s="343"/>
      <c r="AH10" s="497"/>
      <c r="AI10" s="158" t="s">
        <v>661</v>
      </c>
      <c r="AJ10" s="153" t="s">
        <v>61</v>
      </c>
      <c r="AK10" s="159">
        <v>15</v>
      </c>
      <c r="AL10" s="159">
        <v>15</v>
      </c>
      <c r="AM10" s="159">
        <v>15</v>
      </c>
      <c r="AN10" s="159">
        <v>15</v>
      </c>
      <c r="AO10" s="159">
        <v>15</v>
      </c>
      <c r="AP10" s="159">
        <v>15</v>
      </c>
      <c r="AQ10" s="159">
        <v>10</v>
      </c>
      <c r="AR10" s="160">
        <f t="shared" ref="AR10:AR30" si="2">SUM(AK10:AQ10)</f>
        <v>100</v>
      </c>
      <c r="AS10" s="160" t="s">
        <v>62</v>
      </c>
      <c r="AT10" s="160" t="s">
        <v>62</v>
      </c>
      <c r="AU10" s="160">
        <f t="shared" si="1"/>
        <v>100</v>
      </c>
      <c r="AV10" s="418"/>
      <c r="AW10" s="418"/>
      <c r="AX10" s="399"/>
      <c r="AY10" s="399"/>
      <c r="AZ10" s="399"/>
      <c r="BA10" s="399"/>
      <c r="BB10" s="399"/>
      <c r="BC10" s="399"/>
      <c r="BD10" s="497"/>
      <c r="BE10" s="401"/>
      <c r="BF10" s="410"/>
      <c r="BG10" s="266">
        <v>45108</v>
      </c>
      <c r="BH10" s="263">
        <v>45291</v>
      </c>
      <c r="BI10" s="156" t="s">
        <v>662</v>
      </c>
      <c r="BJ10" s="173" t="s">
        <v>663</v>
      </c>
      <c r="BK10" s="174" t="s">
        <v>491</v>
      </c>
      <c r="BL10" s="172" t="s">
        <v>664</v>
      </c>
      <c r="BM10" s="296"/>
      <c r="BN10" s="150"/>
      <c r="BO10" s="150"/>
      <c r="BP10" s="178"/>
      <c r="BQ10" s="178"/>
      <c r="BR10" s="178"/>
      <c r="BS10" s="178"/>
      <c r="BT10" s="178"/>
      <c r="BU10" s="178"/>
      <c r="BV10" s="178"/>
      <c r="BW10" s="178"/>
      <c r="BX10" s="178"/>
      <c r="BY10" s="178"/>
      <c r="BZ10" s="178"/>
      <c r="CA10" s="178"/>
      <c r="CB10" s="178"/>
      <c r="CC10" s="178"/>
      <c r="CD10" s="178"/>
      <c r="CE10" s="178"/>
      <c r="CF10" s="178"/>
      <c r="CG10" s="178"/>
      <c r="CH10" s="178"/>
      <c r="CI10" s="178"/>
      <c r="CJ10" s="178"/>
      <c r="CK10" s="178"/>
    </row>
    <row r="11" spans="1:97" s="7" customFormat="1" ht="182.25" customHeight="1" x14ac:dyDescent="0.25">
      <c r="A11" s="487"/>
      <c r="B11" s="474"/>
      <c r="C11" s="328" t="s">
        <v>480</v>
      </c>
      <c r="D11" s="162" t="s">
        <v>471</v>
      </c>
      <c r="E11" s="162" t="s">
        <v>481</v>
      </c>
      <c r="F11" s="476"/>
      <c r="G11" s="478"/>
      <c r="H11" s="478"/>
      <c r="I11" s="452"/>
      <c r="J11" s="455"/>
      <c r="K11" s="455"/>
      <c r="L11" s="367"/>
      <c r="M11" s="367"/>
      <c r="N11" s="367"/>
      <c r="O11" s="367"/>
      <c r="P11" s="367"/>
      <c r="Q11" s="367"/>
      <c r="R11" s="367"/>
      <c r="S11" s="367"/>
      <c r="T11" s="367"/>
      <c r="U11" s="367"/>
      <c r="V11" s="367"/>
      <c r="W11" s="367"/>
      <c r="X11" s="367"/>
      <c r="Y11" s="367"/>
      <c r="Z11" s="503"/>
      <c r="AA11" s="503"/>
      <c r="AB11" s="504"/>
      <c r="AC11" s="505"/>
      <c r="AD11" s="503"/>
      <c r="AE11" s="495"/>
      <c r="AF11" s="495"/>
      <c r="AG11" s="342"/>
      <c r="AH11" s="498"/>
      <c r="AI11" s="156" t="s">
        <v>665</v>
      </c>
      <c r="AJ11" s="322" t="s">
        <v>61</v>
      </c>
      <c r="AK11" s="179">
        <v>15</v>
      </c>
      <c r="AL11" s="179">
        <v>15</v>
      </c>
      <c r="AM11" s="179">
        <v>15</v>
      </c>
      <c r="AN11" s="179">
        <v>15</v>
      </c>
      <c r="AO11" s="179">
        <v>15</v>
      </c>
      <c r="AP11" s="179">
        <v>15</v>
      </c>
      <c r="AQ11" s="179">
        <v>10</v>
      </c>
      <c r="AR11" s="256">
        <f t="shared" si="2"/>
        <v>100</v>
      </c>
      <c r="AS11" s="256" t="s">
        <v>62</v>
      </c>
      <c r="AT11" s="256" t="s">
        <v>62</v>
      </c>
      <c r="AU11" s="256">
        <f t="shared" si="1"/>
        <v>100</v>
      </c>
      <c r="AV11" s="406"/>
      <c r="AW11" s="418"/>
      <c r="AX11" s="500"/>
      <c r="AY11" s="500"/>
      <c r="AZ11" s="500"/>
      <c r="BA11" s="500"/>
      <c r="BB11" s="500"/>
      <c r="BC11" s="500"/>
      <c r="BD11" s="498"/>
      <c r="BE11" s="502"/>
      <c r="BF11" s="494"/>
      <c r="BG11" s="263">
        <v>45108</v>
      </c>
      <c r="BH11" s="263">
        <v>45275</v>
      </c>
      <c r="BI11" s="192" t="s">
        <v>690</v>
      </c>
      <c r="BJ11" s="164" t="s">
        <v>663</v>
      </c>
      <c r="BK11" s="154" t="s">
        <v>492</v>
      </c>
      <c r="BL11" s="172" t="s">
        <v>666</v>
      </c>
      <c r="BM11" s="274"/>
      <c r="BN11" s="150"/>
      <c r="BO11" s="150"/>
      <c r="BP11" s="178"/>
      <c r="BQ11" s="178"/>
      <c r="BR11" s="178"/>
      <c r="BS11" s="178"/>
      <c r="BT11" s="178"/>
      <c r="BU11" s="178"/>
      <c r="BV11" s="178"/>
      <c r="BW11" s="178"/>
      <c r="BX11" s="178"/>
      <c r="BY11" s="178"/>
      <c r="BZ11" s="178"/>
      <c r="CA11" s="178"/>
      <c r="CB11" s="178"/>
      <c r="CC11" s="178"/>
      <c r="CD11" s="178"/>
      <c r="CE11" s="178"/>
      <c r="CF11" s="178"/>
      <c r="CG11" s="178"/>
      <c r="CH11" s="178"/>
      <c r="CI11" s="178"/>
      <c r="CJ11" s="178"/>
      <c r="CK11" s="178"/>
    </row>
    <row r="12" spans="1:97" s="7" customFormat="1" ht="155.25" customHeight="1" x14ac:dyDescent="0.25">
      <c r="A12" s="472" t="s">
        <v>532</v>
      </c>
      <c r="B12" s="473" t="s">
        <v>494</v>
      </c>
      <c r="C12" s="224" t="s">
        <v>495</v>
      </c>
      <c r="D12" s="165" t="s">
        <v>471</v>
      </c>
      <c r="E12" s="165" t="s">
        <v>496</v>
      </c>
      <c r="F12" s="475" t="s">
        <v>692</v>
      </c>
      <c r="G12" s="477" t="s">
        <v>497</v>
      </c>
      <c r="H12" s="477" t="s">
        <v>133</v>
      </c>
      <c r="I12" s="451" t="s">
        <v>498</v>
      </c>
      <c r="J12" s="454" t="s">
        <v>264</v>
      </c>
      <c r="K12" s="454">
        <v>2</v>
      </c>
      <c r="L12" s="366">
        <v>1</v>
      </c>
      <c r="M12" s="366">
        <v>1</v>
      </c>
      <c r="N12" s="366">
        <v>0</v>
      </c>
      <c r="O12" s="366">
        <v>0</v>
      </c>
      <c r="P12" s="366">
        <v>1</v>
      </c>
      <c r="Q12" s="366">
        <v>1</v>
      </c>
      <c r="R12" s="366">
        <v>1</v>
      </c>
      <c r="S12" s="366">
        <v>0</v>
      </c>
      <c r="T12" s="366">
        <v>1</v>
      </c>
      <c r="U12" s="366">
        <v>1</v>
      </c>
      <c r="V12" s="366">
        <v>1</v>
      </c>
      <c r="W12" s="366">
        <v>1</v>
      </c>
      <c r="X12" s="366">
        <v>1</v>
      </c>
      <c r="Y12" s="444">
        <v>0</v>
      </c>
      <c r="Z12" s="468">
        <v>0</v>
      </c>
      <c r="AA12" s="469">
        <v>0</v>
      </c>
      <c r="AB12" s="470">
        <v>0</v>
      </c>
      <c r="AC12" s="471">
        <v>0</v>
      </c>
      <c r="AD12" s="470">
        <v>0</v>
      </c>
      <c r="AE12" s="458">
        <f>SUM(L12:AD12)</f>
        <v>10</v>
      </c>
      <c r="AF12" s="458" t="s">
        <v>273</v>
      </c>
      <c r="AG12" s="461">
        <v>4</v>
      </c>
      <c r="AH12" s="449" t="str">
        <f>IF(K12+AG12=0," ",IF(OR(AND(K12=1,AG12=1),AND(K12=1,AG12=2),AND(K12=2,AG12=2),AND(K12=2,AG12=1),AND(K12=3,AG12=1)),"Bajo",IF(OR(AND(K12=1,AG12=3),AND(K12=2,AG12=3),AND(K12=3,AG12=2),AND(K12=4,AG12=1)),"Moderado",IF(OR(AND(K12=1,AG12=4),AND(K12=2,AG12=4),AND(K12=3,AG12=3),AND(K12=4,AG12=2),AND(K12=4,AG12=3),AND(K12=5,AG12=1),AND(K12=5,AG12=2)),"Alto",IF(OR(AND(K12=2,AG12=5),AND(K12=3,AG12=5),AND(K12=3,AG12=4),AND(K12=4,AG12=4),AND(K12=4,AG12=5),AND(K12=5,AG12=3),AND(K12=5,AG12=4),AND(K12=1,AG12=5),AND(K12=5,AG12=5)),"Extremo","")))))</f>
        <v>Alto</v>
      </c>
      <c r="AI12" s="224" t="s">
        <v>499</v>
      </c>
      <c r="AJ12" s="233" t="s">
        <v>61</v>
      </c>
      <c r="AK12" s="179">
        <v>15</v>
      </c>
      <c r="AL12" s="179">
        <v>15</v>
      </c>
      <c r="AM12" s="179">
        <v>15</v>
      </c>
      <c r="AN12" s="179">
        <v>15</v>
      </c>
      <c r="AO12" s="179">
        <v>15</v>
      </c>
      <c r="AP12" s="179">
        <v>0</v>
      </c>
      <c r="AQ12" s="179">
        <v>10</v>
      </c>
      <c r="AR12" s="256">
        <f t="shared" si="2"/>
        <v>85</v>
      </c>
      <c r="AS12" s="256" t="s">
        <v>63</v>
      </c>
      <c r="AT12" s="256" t="s">
        <v>63</v>
      </c>
      <c r="AU12" s="256">
        <v>85</v>
      </c>
      <c r="AV12" s="417">
        <f>AVERAGE(AU12:AU14)</f>
        <v>83.333333333333329</v>
      </c>
      <c r="AW12" s="406" t="s">
        <v>63</v>
      </c>
      <c r="AX12" s="392" t="s">
        <v>135</v>
      </c>
      <c r="AY12" s="392" t="s">
        <v>135</v>
      </c>
      <c r="AZ12" s="392" t="s">
        <v>264</v>
      </c>
      <c r="BA12" s="392">
        <v>2</v>
      </c>
      <c r="BB12" s="392" t="s">
        <v>273</v>
      </c>
      <c r="BC12" s="392">
        <v>4</v>
      </c>
      <c r="BD12" s="449" t="str">
        <f>IF(BA12+BC12=0," ",IF(OR(AND(BA12=1,BC12=1),AND(BA12=1,BC12=2),AND(BA12=2,BC12=2),AND(BA12=2,BC12=1),AND(BA12=3,BC12=1)),"Bajo",IF(OR(AND(BA12=1,BC12=3),AND(BA12=2,BC12=3),AND(BA12=3,BC12=2),AND(BA12=4,BC12=1)),"Moderado",IF(OR(AND(BA12=1,BC12=4),AND(BA12=2,BC12=4),AND(BA12=3,BC12=3),AND(BA12=4,BC12=2),AND(BA12=4,BC12=3),AND(BA12=5,BC12=1),AND(BA12=5,BC12=2)),"Alto",IF(OR(AND(BA12=2,BC12=5),AND(BA12=1,BC12=5),AND(BA12=3,BC12=5),AND(BA12=3,BC12=4),AND(BA12=4,BC12=4),AND(BA12=4,BC12=5),AND(BA12=5,BC12=3),AND(BA12=5,BC12=4),AND(BA12=5,BC12=5)),"Extremo","")))))</f>
        <v>Alto</v>
      </c>
      <c r="BE12" s="408" t="s">
        <v>500</v>
      </c>
      <c r="BF12" s="450" t="s">
        <v>66</v>
      </c>
      <c r="BG12" s="260">
        <v>45170</v>
      </c>
      <c r="BH12" s="260">
        <v>45229</v>
      </c>
      <c r="BI12" s="324" t="s">
        <v>501</v>
      </c>
      <c r="BJ12" s="201" t="s">
        <v>502</v>
      </c>
      <c r="BK12" s="164" t="s">
        <v>503</v>
      </c>
      <c r="BL12" s="257" t="s">
        <v>504</v>
      </c>
      <c r="BM12" s="274"/>
      <c r="BN12" s="150"/>
      <c r="BO12" s="150"/>
      <c r="BP12" s="178"/>
      <c r="BQ12" s="178"/>
      <c r="BR12" s="178"/>
      <c r="BS12" s="178"/>
      <c r="BT12" s="178"/>
      <c r="BU12" s="178"/>
      <c r="BV12" s="178"/>
      <c r="BW12" s="178"/>
      <c r="BX12" s="178"/>
      <c r="BY12" s="178"/>
      <c r="BZ12" s="178"/>
      <c r="CA12" s="178"/>
      <c r="CB12" s="178"/>
      <c r="CC12" s="178"/>
      <c r="CD12" s="178"/>
      <c r="CE12" s="178"/>
      <c r="CF12" s="178"/>
      <c r="CG12" s="178"/>
      <c r="CH12" s="178"/>
      <c r="CI12" s="178"/>
      <c r="CJ12" s="178"/>
      <c r="CK12" s="178"/>
    </row>
    <row r="13" spans="1:97" s="7" customFormat="1" ht="129" customHeight="1" x14ac:dyDescent="0.25">
      <c r="A13" s="425"/>
      <c r="B13" s="474"/>
      <c r="C13" s="156" t="s">
        <v>505</v>
      </c>
      <c r="D13" s="152" t="s">
        <v>471</v>
      </c>
      <c r="E13" s="152" t="s">
        <v>506</v>
      </c>
      <c r="F13" s="476"/>
      <c r="G13" s="478"/>
      <c r="H13" s="478"/>
      <c r="I13" s="452"/>
      <c r="J13" s="455"/>
      <c r="K13" s="455"/>
      <c r="L13" s="367"/>
      <c r="M13" s="367"/>
      <c r="N13" s="367"/>
      <c r="O13" s="367"/>
      <c r="P13" s="367"/>
      <c r="Q13" s="367"/>
      <c r="R13" s="367"/>
      <c r="S13" s="367"/>
      <c r="T13" s="367"/>
      <c r="U13" s="367"/>
      <c r="V13" s="367"/>
      <c r="W13" s="367"/>
      <c r="X13" s="367"/>
      <c r="Y13" s="445"/>
      <c r="Z13" s="375"/>
      <c r="AA13" s="367"/>
      <c r="AB13" s="463"/>
      <c r="AC13" s="466"/>
      <c r="AD13" s="463"/>
      <c r="AE13" s="459"/>
      <c r="AF13" s="459"/>
      <c r="AG13" s="343"/>
      <c r="AH13" s="415"/>
      <c r="AI13" s="156" t="s">
        <v>507</v>
      </c>
      <c r="AJ13" s="153" t="s">
        <v>61</v>
      </c>
      <c r="AK13" s="159">
        <v>15</v>
      </c>
      <c r="AL13" s="159">
        <v>15</v>
      </c>
      <c r="AM13" s="159">
        <v>0</v>
      </c>
      <c r="AN13" s="159">
        <v>15</v>
      </c>
      <c r="AO13" s="159">
        <v>15</v>
      </c>
      <c r="AP13" s="159">
        <v>0</v>
      </c>
      <c r="AQ13" s="159">
        <v>5</v>
      </c>
      <c r="AR13" s="167">
        <f t="shared" si="2"/>
        <v>65</v>
      </c>
      <c r="AS13" s="160" t="s">
        <v>63</v>
      </c>
      <c r="AT13" s="160" t="s">
        <v>63</v>
      </c>
      <c r="AU13" s="160">
        <v>65</v>
      </c>
      <c r="AV13" s="418"/>
      <c r="AW13" s="418"/>
      <c r="AX13" s="399"/>
      <c r="AY13" s="399"/>
      <c r="AZ13" s="399"/>
      <c r="BA13" s="399"/>
      <c r="BB13" s="399"/>
      <c r="BC13" s="399"/>
      <c r="BD13" s="415"/>
      <c r="BE13" s="401"/>
      <c r="BF13" s="410"/>
      <c r="BG13" s="266" t="s">
        <v>508</v>
      </c>
      <c r="BH13" s="266" t="s">
        <v>509</v>
      </c>
      <c r="BI13" s="219" t="s">
        <v>510</v>
      </c>
      <c r="BJ13" s="154" t="s">
        <v>511</v>
      </c>
      <c r="BK13" s="154" t="s">
        <v>512</v>
      </c>
      <c r="BL13" s="259" t="s">
        <v>513</v>
      </c>
      <c r="BM13" s="274"/>
      <c r="BN13" s="170"/>
      <c r="BO13" s="150"/>
      <c r="BP13" s="178"/>
      <c r="BQ13" s="178"/>
      <c r="BR13" s="178"/>
      <c r="BS13" s="178"/>
      <c r="BT13" s="178"/>
      <c r="BU13" s="178"/>
      <c r="BV13" s="178"/>
      <c r="BW13" s="178"/>
      <c r="BX13" s="178"/>
      <c r="BY13" s="178"/>
      <c r="BZ13" s="178"/>
      <c r="CA13" s="178"/>
      <c r="CB13" s="178"/>
      <c r="CC13" s="178"/>
      <c r="CD13" s="178"/>
      <c r="CE13" s="178"/>
      <c r="CF13" s="178"/>
      <c r="CG13" s="178"/>
      <c r="CH13" s="178"/>
      <c r="CI13" s="178"/>
      <c r="CJ13" s="178"/>
      <c r="CK13" s="178"/>
    </row>
    <row r="14" spans="1:97" s="7" customFormat="1" ht="165" customHeight="1" x14ac:dyDescent="0.25">
      <c r="A14" s="425"/>
      <c r="B14" s="474"/>
      <c r="C14" s="243" t="s">
        <v>667</v>
      </c>
      <c r="D14" s="162" t="s">
        <v>471</v>
      </c>
      <c r="E14" s="162" t="s">
        <v>496</v>
      </c>
      <c r="F14" s="476"/>
      <c r="G14" s="478"/>
      <c r="H14" s="478"/>
      <c r="I14" s="452"/>
      <c r="J14" s="455"/>
      <c r="K14" s="455"/>
      <c r="L14" s="367"/>
      <c r="M14" s="367"/>
      <c r="N14" s="367"/>
      <c r="O14" s="367"/>
      <c r="P14" s="367"/>
      <c r="Q14" s="367"/>
      <c r="R14" s="367"/>
      <c r="S14" s="367"/>
      <c r="T14" s="367"/>
      <c r="U14" s="367"/>
      <c r="V14" s="367"/>
      <c r="W14" s="367"/>
      <c r="X14" s="367"/>
      <c r="Y14" s="445"/>
      <c r="Z14" s="375"/>
      <c r="AA14" s="367"/>
      <c r="AB14" s="463"/>
      <c r="AC14" s="467"/>
      <c r="AD14" s="464"/>
      <c r="AE14" s="458"/>
      <c r="AF14" s="458"/>
      <c r="AG14" s="461"/>
      <c r="AH14" s="449"/>
      <c r="AI14" s="192" t="s">
        <v>514</v>
      </c>
      <c r="AJ14" s="234" t="s">
        <v>61</v>
      </c>
      <c r="AK14" s="186">
        <v>15</v>
      </c>
      <c r="AL14" s="186">
        <v>15</v>
      </c>
      <c r="AM14" s="179">
        <v>15</v>
      </c>
      <c r="AN14" s="179">
        <v>15</v>
      </c>
      <c r="AO14" s="179">
        <v>15</v>
      </c>
      <c r="AP14" s="179">
        <v>15</v>
      </c>
      <c r="AQ14" s="179">
        <v>10</v>
      </c>
      <c r="AR14" s="256">
        <f t="shared" si="2"/>
        <v>100</v>
      </c>
      <c r="AS14" s="258" t="s">
        <v>62</v>
      </c>
      <c r="AT14" s="256" t="s">
        <v>62</v>
      </c>
      <c r="AU14" s="256">
        <v>100</v>
      </c>
      <c r="AV14" s="417"/>
      <c r="AW14" s="407"/>
      <c r="AX14" s="392"/>
      <c r="AY14" s="392"/>
      <c r="AZ14" s="392"/>
      <c r="BA14" s="392"/>
      <c r="BB14" s="392"/>
      <c r="BC14" s="392"/>
      <c r="BD14" s="449"/>
      <c r="BE14" s="408"/>
      <c r="BF14" s="450"/>
      <c r="BG14" s="263">
        <v>45139</v>
      </c>
      <c r="BH14" s="263">
        <v>45199</v>
      </c>
      <c r="BI14" s="192" t="s">
        <v>515</v>
      </c>
      <c r="BJ14" s="207" t="s">
        <v>511</v>
      </c>
      <c r="BK14" s="264" t="s">
        <v>516</v>
      </c>
      <c r="BL14" s="298" t="s">
        <v>517</v>
      </c>
      <c r="BM14" s="299"/>
      <c r="BN14" s="298"/>
      <c r="BO14" s="294"/>
      <c r="BP14" s="178"/>
      <c r="BQ14" s="178"/>
      <c r="BR14" s="178"/>
      <c r="BS14" s="178"/>
      <c r="BT14" s="178"/>
      <c r="BU14" s="178"/>
      <c r="BV14" s="178"/>
      <c r="BW14" s="178"/>
      <c r="BX14" s="178"/>
      <c r="BY14" s="178"/>
      <c r="BZ14" s="178"/>
      <c r="CA14" s="178"/>
      <c r="CB14" s="178"/>
      <c r="CC14" s="178"/>
      <c r="CD14" s="178"/>
      <c r="CE14" s="178"/>
      <c r="CF14" s="178"/>
      <c r="CG14" s="178"/>
      <c r="CH14" s="178"/>
      <c r="CI14" s="178"/>
      <c r="CJ14" s="178"/>
      <c r="CK14" s="178"/>
    </row>
    <row r="15" spans="1:97" s="178" customFormat="1" ht="88.5" customHeight="1" x14ac:dyDescent="0.25">
      <c r="A15" s="543" t="s">
        <v>584</v>
      </c>
      <c r="B15" s="396" t="s">
        <v>593</v>
      </c>
      <c r="C15" s="329" t="s">
        <v>585</v>
      </c>
      <c r="D15" s="342" t="s">
        <v>471</v>
      </c>
      <c r="E15" s="342" t="s">
        <v>481</v>
      </c>
      <c r="F15" s="554" t="s">
        <v>693</v>
      </c>
      <c r="G15" s="562" t="s">
        <v>676</v>
      </c>
      <c r="H15" s="558" t="s">
        <v>133</v>
      </c>
      <c r="I15" s="362" t="s">
        <v>656</v>
      </c>
      <c r="J15" s="364" t="s">
        <v>264</v>
      </c>
      <c r="K15" s="364">
        <v>2</v>
      </c>
      <c r="L15" s="364">
        <v>1</v>
      </c>
      <c r="M15" s="342">
        <v>0</v>
      </c>
      <c r="N15" s="342">
        <v>1</v>
      </c>
      <c r="O15" s="342">
        <v>0</v>
      </c>
      <c r="P15" s="354">
        <v>1</v>
      </c>
      <c r="Q15" s="342">
        <v>1</v>
      </c>
      <c r="R15" s="342">
        <v>1</v>
      </c>
      <c r="S15" s="342">
        <v>1</v>
      </c>
      <c r="T15" s="342">
        <v>0</v>
      </c>
      <c r="U15" s="342">
        <v>1</v>
      </c>
      <c r="V15" s="342">
        <v>1</v>
      </c>
      <c r="W15" s="356">
        <v>1</v>
      </c>
      <c r="X15" s="342">
        <v>1</v>
      </c>
      <c r="Y15" s="342">
        <v>1</v>
      </c>
      <c r="Z15" s="342">
        <v>1</v>
      </c>
      <c r="AA15" s="342">
        <v>0</v>
      </c>
      <c r="AB15" s="354">
        <v>1</v>
      </c>
      <c r="AC15" s="342">
        <v>1</v>
      </c>
      <c r="AD15" s="356">
        <v>0</v>
      </c>
      <c r="AE15" s="342">
        <f>SUM(L15:AD16)</f>
        <v>14</v>
      </c>
      <c r="AF15" s="342" t="s">
        <v>274</v>
      </c>
      <c r="AG15" s="342">
        <v>5</v>
      </c>
      <c r="AH15" s="580" t="str">
        <f>IF(K15+AG15=0," ",IF(OR(AND(K15=1,AG15=1),AND(K15=1,AG15=2),AND(K15=2,AG15=2),AND(K15=2,AG15=1),AND(K15=3,AG15=1)),"Bajo",IF(OR(AND(K15=1,AG15=3),AND(K15=2,AG15=3),AND(K15=3,AG15=2),AND(K15=4,AG15=1)),"Moderado",IF(OR(AND(K15=1,AG15=4),AND(K15=2,AG15=4),AND(K15=3,AG15=3),AND(K15=4,AG15=2),AND(K15=4,AG15=3),AND(K15=5,AG15=1),AND(K15=5,AG15=2)),"Alto",IF(OR(AND(K15=2,AG15=5),AND(K15=3,AG15=5),AND(K15=3,AG15=4),AND(K15=4,AG15=4),AND(K15=4,AG15=5),AND(K15=5,AG15=3),AND(K15=5,AG15=4),AND(K15=1,AG15=5),AND(K15=5,AG15=5)),"Extremo","")))))</f>
        <v>Extremo</v>
      </c>
      <c r="AI15" s="252" t="s">
        <v>656</v>
      </c>
      <c r="AJ15" s="183" t="s">
        <v>61</v>
      </c>
      <c r="AK15" s="184">
        <v>15</v>
      </c>
      <c r="AL15" s="183">
        <v>15</v>
      </c>
      <c r="AM15" s="184">
        <v>15</v>
      </c>
      <c r="AN15" s="183">
        <v>15</v>
      </c>
      <c r="AO15" s="183">
        <v>15</v>
      </c>
      <c r="AP15" s="187">
        <v>15</v>
      </c>
      <c r="AQ15" s="159">
        <v>10</v>
      </c>
      <c r="AR15" s="159">
        <f>SUM(AK15:AQ15)</f>
        <v>100</v>
      </c>
      <c r="AS15" s="183" t="s">
        <v>62</v>
      </c>
      <c r="AT15" s="183" t="s">
        <v>62</v>
      </c>
      <c r="AU15" s="184">
        <f>AR15</f>
        <v>100</v>
      </c>
      <c r="AV15" s="364">
        <f>AVERAGE(AU15:AU16)</f>
        <v>100</v>
      </c>
      <c r="AW15" s="342" t="s">
        <v>62</v>
      </c>
      <c r="AX15" s="359" t="s">
        <v>553</v>
      </c>
      <c r="AY15" s="342" t="s">
        <v>135</v>
      </c>
      <c r="AZ15" s="342" t="s">
        <v>267</v>
      </c>
      <c r="BA15" s="342">
        <v>1</v>
      </c>
      <c r="BB15" s="342" t="s">
        <v>274</v>
      </c>
      <c r="BC15" s="342">
        <v>5</v>
      </c>
      <c r="BD15" s="344" t="str">
        <f>IF(BA15+BC15=0," ",IF(OR(AND(BA15=1,BC15=1),AND(BA15=1,BC15=2),AND(BA15=2,BC15=2),AND(BA15=2,BC15=1),AND(BA15=3,BC15=1)),"Bajo",IF(OR(AND(BA15=1,BC15=3),AND(BA15=2,BC15=3),AND(BA15=3,BC15=2),AND(BA15=4,BC15=1)),"Moderado",IF(OR(AND(BA15=1,BC15=4),AND(BA15=2,BC15=4),AND(BA15=3,BC15=3),AND(BA15=4,BC15=2),AND(BA15=4,BC15=3),AND(BA15=5,BC15=1),AND(BA15=5,BC15=2)),"Alto",IF(OR(AND(BA15=2,BC15=5),AND(BA15=1,BC15=5),AND(BA15=3,BC15=5),AND(BA15=3,BC15=4),AND(BA15=4,BC15=4),AND(BA15=4,BC15=5),AND(BA15=5,BC15=3),AND(BA15=5,BC15=4),AND(BA15=5,BC15=5)),"Extremo","")))))</f>
        <v>Extremo</v>
      </c>
      <c r="BE15" s="345"/>
      <c r="BF15" s="346" t="s">
        <v>66</v>
      </c>
      <c r="BG15" s="189">
        <v>44957</v>
      </c>
      <c r="BH15" s="269">
        <v>45275</v>
      </c>
      <c r="BI15" s="243" t="s">
        <v>677</v>
      </c>
      <c r="BJ15" s="268" t="s">
        <v>659</v>
      </c>
      <c r="BK15" s="218" t="s">
        <v>658</v>
      </c>
      <c r="BL15" s="179"/>
      <c r="BM15" s="217"/>
      <c r="BN15" s="179"/>
      <c r="BO15" s="179"/>
    </row>
    <row r="16" spans="1:97" s="178" customFormat="1" ht="114.75" customHeight="1" x14ac:dyDescent="0.25">
      <c r="A16" s="544"/>
      <c r="B16" s="398"/>
      <c r="C16" s="239" t="s">
        <v>586</v>
      </c>
      <c r="D16" s="353"/>
      <c r="E16" s="353"/>
      <c r="F16" s="555"/>
      <c r="G16" s="563"/>
      <c r="H16" s="559"/>
      <c r="I16" s="363"/>
      <c r="J16" s="365"/>
      <c r="K16" s="365"/>
      <c r="L16" s="365"/>
      <c r="M16" s="343"/>
      <c r="N16" s="343"/>
      <c r="O16" s="343"/>
      <c r="P16" s="358"/>
      <c r="Q16" s="343"/>
      <c r="R16" s="343"/>
      <c r="S16" s="343"/>
      <c r="T16" s="343"/>
      <c r="U16" s="343"/>
      <c r="V16" s="343"/>
      <c r="W16" s="359"/>
      <c r="X16" s="343"/>
      <c r="Y16" s="353"/>
      <c r="Z16" s="353"/>
      <c r="AA16" s="353"/>
      <c r="AB16" s="355"/>
      <c r="AC16" s="353"/>
      <c r="AD16" s="357"/>
      <c r="AE16" s="353"/>
      <c r="AF16" s="353"/>
      <c r="AG16" s="353"/>
      <c r="AH16" s="581"/>
      <c r="AI16" s="253" t="s">
        <v>657</v>
      </c>
      <c r="AJ16" s="179" t="s">
        <v>61</v>
      </c>
      <c r="AK16" s="217">
        <v>15</v>
      </c>
      <c r="AL16" s="179">
        <v>15</v>
      </c>
      <c r="AM16" s="217">
        <v>15</v>
      </c>
      <c r="AN16" s="179">
        <v>15</v>
      </c>
      <c r="AO16" s="179">
        <v>15</v>
      </c>
      <c r="AP16" s="180">
        <v>15</v>
      </c>
      <c r="AQ16" s="179">
        <v>10</v>
      </c>
      <c r="AR16" s="179">
        <f>SUM(AK16:AQ16)</f>
        <v>100</v>
      </c>
      <c r="AS16" s="179" t="s">
        <v>62</v>
      </c>
      <c r="AT16" s="179" t="s">
        <v>62</v>
      </c>
      <c r="AU16" s="217">
        <f>AR16</f>
        <v>100</v>
      </c>
      <c r="AV16" s="391"/>
      <c r="AW16" s="343"/>
      <c r="AX16" s="359"/>
      <c r="AY16" s="343"/>
      <c r="AZ16" s="343"/>
      <c r="BA16" s="343"/>
      <c r="BB16" s="343"/>
      <c r="BC16" s="343"/>
      <c r="BD16" s="344"/>
      <c r="BE16" s="345"/>
      <c r="BF16" s="347"/>
      <c r="BG16" s="194">
        <v>44957</v>
      </c>
      <c r="BH16" s="270">
        <v>45275</v>
      </c>
      <c r="BI16" s="224" t="s">
        <v>658</v>
      </c>
      <c r="BJ16" s="207" t="s">
        <v>659</v>
      </c>
      <c r="BK16" s="164" t="s">
        <v>658</v>
      </c>
      <c r="BL16" s="191"/>
      <c r="BN16" s="159"/>
      <c r="BO16" s="159"/>
    </row>
    <row r="17" spans="1:67" s="178" customFormat="1" ht="116.25" customHeight="1" x14ac:dyDescent="0.25">
      <c r="A17" s="543" t="s">
        <v>583</v>
      </c>
      <c r="B17" s="396" t="s">
        <v>635</v>
      </c>
      <c r="C17" s="330" t="s">
        <v>588</v>
      </c>
      <c r="D17" s="187" t="s">
        <v>471</v>
      </c>
      <c r="E17" s="179" t="s">
        <v>481</v>
      </c>
      <c r="F17" s="551" t="s">
        <v>694</v>
      </c>
      <c r="G17" s="562" t="s">
        <v>685</v>
      </c>
      <c r="H17" s="558" t="s">
        <v>133</v>
      </c>
      <c r="I17" s="379" t="s">
        <v>621</v>
      </c>
      <c r="J17" s="364" t="s">
        <v>259</v>
      </c>
      <c r="K17" s="342">
        <v>3</v>
      </c>
      <c r="L17" s="364">
        <v>1</v>
      </c>
      <c r="M17" s="342">
        <v>1</v>
      </c>
      <c r="N17" s="342">
        <v>1</v>
      </c>
      <c r="O17" s="342">
        <v>1</v>
      </c>
      <c r="P17" s="354">
        <v>1</v>
      </c>
      <c r="Q17" s="342">
        <v>1</v>
      </c>
      <c r="R17" s="342">
        <v>1</v>
      </c>
      <c r="S17" s="342">
        <v>0</v>
      </c>
      <c r="T17" s="342">
        <v>1</v>
      </c>
      <c r="U17" s="342">
        <v>1</v>
      </c>
      <c r="V17" s="342">
        <v>1</v>
      </c>
      <c r="W17" s="356">
        <v>1</v>
      </c>
      <c r="X17" s="342">
        <v>1</v>
      </c>
      <c r="Y17" s="356">
        <v>1</v>
      </c>
      <c r="Z17" s="342">
        <v>0</v>
      </c>
      <c r="AA17" s="342">
        <v>1</v>
      </c>
      <c r="AB17" s="356">
        <v>1</v>
      </c>
      <c r="AC17" s="343">
        <v>1</v>
      </c>
      <c r="AD17" s="359">
        <v>1</v>
      </c>
      <c r="AE17" s="382">
        <f>SUM(L17:AD19)</f>
        <v>17</v>
      </c>
      <c r="AF17" s="359" t="s">
        <v>274</v>
      </c>
      <c r="AG17" s="342">
        <v>5</v>
      </c>
      <c r="AH17" s="583" t="str">
        <f>IF(K17+AG17=0," ",IF(OR(AND(K17=1,AG17=1),AND(K17=1,AG17=2),AND(K17=2,AG17=2),AND(K17=2,AG17=1),AND(K17=3,AG17=1)),"Bajo",IF(OR(AND(K17=1,AG17=3),AND(K17=2,AG17=3),AND(K17=3,AG17=2),AND(K17=4,AG17=1)),"Moderado",IF(OR(AND(K17=1,AG17=4),AND(K17=2,AG17=4),AND(K17=3,AG17=3),AND(K17=4,AG17=2),AND(K17=4,AG17=3),AND(K17=5,AG17=1),AND(K17=5,AG17=2)),"Alto",IF(OR(AND(K17=2,AG17=5),AND(K17=3,AG17=5),AND(K17=3,AG17=4),AND(K17=4,AG17=4),AND(K17=4,AG17=5),AND(K17=5,AG17=3),AND(K17=5,AG17=4),AND(K17=1,AG17=5),AND(K17=5,AG17=5)),"Extremo","")))))</f>
        <v>Extremo</v>
      </c>
      <c r="AI17" s="254" t="s">
        <v>616</v>
      </c>
      <c r="AJ17" s="159" t="s">
        <v>61</v>
      </c>
      <c r="AK17" s="178">
        <v>15</v>
      </c>
      <c r="AL17" s="159">
        <v>15</v>
      </c>
      <c r="AM17" s="178">
        <v>15</v>
      </c>
      <c r="AN17" s="159">
        <v>15</v>
      </c>
      <c r="AO17" s="159">
        <v>0</v>
      </c>
      <c r="AP17" s="191">
        <v>15</v>
      </c>
      <c r="AQ17" s="159">
        <v>10</v>
      </c>
      <c r="AR17" s="159">
        <f>SUM(AK17:AQ17)</f>
        <v>85</v>
      </c>
      <c r="AS17" s="159" t="s">
        <v>63</v>
      </c>
      <c r="AT17" s="159" t="s">
        <v>71</v>
      </c>
      <c r="AU17" s="178">
        <f>AR17</f>
        <v>85</v>
      </c>
      <c r="AV17" s="385">
        <f>AVERAGE(AU17:AU42)</f>
        <v>91.086956521739125</v>
      </c>
      <c r="AW17" s="388" t="s">
        <v>71</v>
      </c>
      <c r="AX17" s="356" t="s">
        <v>553</v>
      </c>
      <c r="AY17" s="342" t="s">
        <v>135</v>
      </c>
      <c r="AZ17" s="342" t="s">
        <v>267</v>
      </c>
      <c r="BA17" s="342">
        <v>1</v>
      </c>
      <c r="BB17" s="342" t="s">
        <v>274</v>
      </c>
      <c r="BC17" s="342">
        <v>5</v>
      </c>
      <c r="BD17" s="394" t="str">
        <f>IF(BA17+BC17=0," ",IF(OR(AND(BA17=1,BC17=1),AND(BA17=1,BC17=2),AND(BA17=2,BC17=2),AND(BA17=2,BC17=1),AND(BA17=3,BC17=1)),"Bajo",IF(OR(AND(BA17=1,BC17=3),AND(BA17=2,BC17=3),AND(BA17=3,BC17=2),AND(BA17=4,BC17=1)),"Moderado",IF(OR(AND(BA17=1,BC17=4),AND(BA17=2,BC17=4),AND(BA17=3,BC17=3),AND(BA17=4,BC17=2),AND(BA17=4,BC17=3),AND(BA17=5,BC17=1),AND(BA17=5,BC17=2)),"Alto",IF(OR(AND(BA17=2,BC17=5),AND(BA17=1,BC17=5),AND(BA17=3,BC17=5),AND(BA17=3,BC17=4),AND(BA17=4,BC17=4),AND(BA17=4,BC17=5),AND(BA17=5,BC17=3),AND(BA17=5,BC17=4),AND(BA17=5,BC17=5)),"Extremo","")))))</f>
        <v>Extremo</v>
      </c>
      <c r="BE17" s="396" t="s">
        <v>617</v>
      </c>
      <c r="BF17" s="346" t="s">
        <v>66</v>
      </c>
      <c r="BG17" s="189">
        <v>44957</v>
      </c>
      <c r="BH17" s="271">
        <v>45275</v>
      </c>
      <c r="BI17" s="243" t="s">
        <v>636</v>
      </c>
      <c r="BJ17" s="187" t="s">
        <v>620</v>
      </c>
      <c r="BK17" s="188" t="s">
        <v>686</v>
      </c>
      <c r="BL17" s="179"/>
      <c r="BM17" s="217"/>
      <c r="BN17" s="179"/>
      <c r="BO17" s="179"/>
    </row>
    <row r="18" spans="1:67" s="178" customFormat="1" ht="74.25" customHeight="1" x14ac:dyDescent="0.25">
      <c r="A18" s="546"/>
      <c r="B18" s="397"/>
      <c r="C18" s="331" t="s">
        <v>589</v>
      </c>
      <c r="D18" s="180" t="s">
        <v>471</v>
      </c>
      <c r="E18" s="180" t="s">
        <v>481</v>
      </c>
      <c r="F18" s="552"/>
      <c r="G18" s="564"/>
      <c r="H18" s="560"/>
      <c r="I18" s="380"/>
      <c r="J18" s="391"/>
      <c r="K18" s="343"/>
      <c r="L18" s="391"/>
      <c r="M18" s="343"/>
      <c r="N18" s="343"/>
      <c r="O18" s="343"/>
      <c r="P18" s="358"/>
      <c r="Q18" s="343"/>
      <c r="R18" s="343"/>
      <c r="S18" s="343"/>
      <c r="T18" s="343"/>
      <c r="U18" s="343"/>
      <c r="V18" s="343"/>
      <c r="W18" s="359"/>
      <c r="X18" s="343"/>
      <c r="Y18" s="359"/>
      <c r="Z18" s="343"/>
      <c r="AA18" s="343"/>
      <c r="AB18" s="359"/>
      <c r="AC18" s="343"/>
      <c r="AD18" s="359"/>
      <c r="AE18" s="383"/>
      <c r="AF18" s="359"/>
      <c r="AG18" s="343"/>
      <c r="AH18" s="584"/>
      <c r="AI18" s="253" t="s">
        <v>687</v>
      </c>
      <c r="AJ18" s="179" t="s">
        <v>61</v>
      </c>
      <c r="AK18" s="217">
        <v>15</v>
      </c>
      <c r="AL18" s="179">
        <v>15</v>
      </c>
      <c r="AM18" s="217">
        <v>15</v>
      </c>
      <c r="AN18" s="179">
        <v>15</v>
      </c>
      <c r="AO18" s="179">
        <v>15</v>
      </c>
      <c r="AP18" s="180">
        <v>15</v>
      </c>
      <c r="AQ18" s="179">
        <v>10</v>
      </c>
      <c r="AR18" s="179">
        <f>SUM(AK18:AQ18)</f>
        <v>100</v>
      </c>
      <c r="AS18" s="179" t="s">
        <v>62</v>
      </c>
      <c r="AT18" s="179" t="s">
        <v>62</v>
      </c>
      <c r="AU18" s="217">
        <f>AR18</f>
        <v>100</v>
      </c>
      <c r="AV18" s="386"/>
      <c r="AW18" s="389"/>
      <c r="AX18" s="359"/>
      <c r="AY18" s="343"/>
      <c r="AZ18" s="343"/>
      <c r="BA18" s="343"/>
      <c r="BB18" s="343"/>
      <c r="BC18" s="343"/>
      <c r="BD18" s="344"/>
      <c r="BE18" s="397"/>
      <c r="BF18" s="347"/>
      <c r="BG18" s="194">
        <v>44957</v>
      </c>
      <c r="BH18" s="270">
        <v>45275</v>
      </c>
      <c r="BI18" s="224" t="s">
        <v>637</v>
      </c>
      <c r="BJ18" s="180" t="s">
        <v>620</v>
      </c>
      <c r="BK18" s="164" t="s">
        <v>618</v>
      </c>
      <c r="BL18" s="181"/>
      <c r="BM18" s="182"/>
      <c r="BN18" s="183"/>
      <c r="BO18" s="183"/>
    </row>
    <row r="19" spans="1:67" s="178" customFormat="1" ht="85.5" customHeight="1" x14ac:dyDescent="0.25">
      <c r="A19" s="545"/>
      <c r="B19" s="398"/>
      <c r="C19" s="332" t="s">
        <v>590</v>
      </c>
      <c r="D19" s="199" t="s">
        <v>471</v>
      </c>
      <c r="E19" s="180" t="s">
        <v>481</v>
      </c>
      <c r="F19" s="553"/>
      <c r="G19" s="565"/>
      <c r="H19" s="559"/>
      <c r="I19" s="381"/>
      <c r="J19" s="365"/>
      <c r="K19" s="353"/>
      <c r="L19" s="365"/>
      <c r="M19" s="353"/>
      <c r="N19" s="353"/>
      <c r="O19" s="353"/>
      <c r="P19" s="355"/>
      <c r="Q19" s="353"/>
      <c r="R19" s="353"/>
      <c r="S19" s="353"/>
      <c r="T19" s="353"/>
      <c r="U19" s="353"/>
      <c r="V19" s="353"/>
      <c r="W19" s="357"/>
      <c r="X19" s="353"/>
      <c r="Y19" s="357"/>
      <c r="Z19" s="353"/>
      <c r="AA19" s="353"/>
      <c r="AB19" s="357"/>
      <c r="AC19" s="353"/>
      <c r="AD19" s="357"/>
      <c r="AE19" s="384"/>
      <c r="AF19" s="357"/>
      <c r="AG19" s="353"/>
      <c r="AH19" s="585"/>
      <c r="AI19" s="255" t="s">
        <v>688</v>
      </c>
      <c r="AJ19" s="198" t="s">
        <v>61</v>
      </c>
      <c r="AK19" s="181">
        <v>15</v>
      </c>
      <c r="AL19" s="198">
        <v>15</v>
      </c>
      <c r="AM19" s="181">
        <v>15</v>
      </c>
      <c r="AN19" s="198">
        <v>15</v>
      </c>
      <c r="AO19" s="198">
        <v>15</v>
      </c>
      <c r="AP19" s="199">
        <v>15</v>
      </c>
      <c r="AQ19" s="159">
        <v>10</v>
      </c>
      <c r="AR19" s="159">
        <f>SUM(AK19:AQ19)</f>
        <v>100</v>
      </c>
      <c r="AS19" s="159" t="s">
        <v>62</v>
      </c>
      <c r="AT19" s="159" t="s">
        <v>62</v>
      </c>
      <c r="AU19" s="178">
        <f>AR19</f>
        <v>100</v>
      </c>
      <c r="AV19" s="387"/>
      <c r="AW19" s="390"/>
      <c r="AX19" s="357"/>
      <c r="AY19" s="353"/>
      <c r="AZ19" s="353"/>
      <c r="BA19" s="353"/>
      <c r="BB19" s="353"/>
      <c r="BC19" s="353"/>
      <c r="BD19" s="395"/>
      <c r="BE19" s="398"/>
      <c r="BF19" s="378"/>
      <c r="BG19" s="273">
        <v>44957</v>
      </c>
      <c r="BH19" s="272">
        <v>45275</v>
      </c>
      <c r="BI19" s="242" t="s">
        <v>638</v>
      </c>
      <c r="BJ19" s="199" t="s">
        <v>620</v>
      </c>
      <c r="BK19" s="204" t="s">
        <v>619</v>
      </c>
      <c r="BM19" s="182"/>
      <c r="BN19" s="179"/>
      <c r="BO19" s="179"/>
    </row>
    <row r="20" spans="1:67" s="178" customFormat="1" ht="240" x14ac:dyDescent="0.25">
      <c r="A20" s="532" t="s">
        <v>546</v>
      </c>
      <c r="B20" s="534" t="s">
        <v>547</v>
      </c>
      <c r="C20" s="275" t="s">
        <v>548</v>
      </c>
      <c r="D20" s="165" t="s">
        <v>471</v>
      </c>
      <c r="E20" s="209" t="s">
        <v>549</v>
      </c>
      <c r="F20" s="536" t="s">
        <v>695</v>
      </c>
      <c r="G20" s="477" t="s">
        <v>550</v>
      </c>
      <c r="H20" s="376" t="s">
        <v>133</v>
      </c>
      <c r="I20" s="368" t="s">
        <v>551</v>
      </c>
      <c r="J20" s="370" t="s">
        <v>267</v>
      </c>
      <c r="K20" s="372">
        <v>1</v>
      </c>
      <c r="L20" s="374">
        <v>0</v>
      </c>
      <c r="M20" s="366">
        <v>1</v>
      </c>
      <c r="N20" s="366">
        <v>1</v>
      </c>
      <c r="O20" s="366">
        <v>1</v>
      </c>
      <c r="P20" s="366">
        <v>1</v>
      </c>
      <c r="Q20" s="366">
        <v>1</v>
      </c>
      <c r="R20" s="366">
        <v>1</v>
      </c>
      <c r="S20" s="366">
        <v>0</v>
      </c>
      <c r="T20" s="366">
        <v>0</v>
      </c>
      <c r="U20" s="366">
        <v>1</v>
      </c>
      <c r="V20" s="366">
        <v>1</v>
      </c>
      <c r="W20" s="366">
        <v>1</v>
      </c>
      <c r="X20" s="366">
        <v>1</v>
      </c>
      <c r="Y20" s="366">
        <v>1</v>
      </c>
      <c r="Z20" s="444">
        <v>1</v>
      </c>
      <c r="AA20" s="375">
        <v>0</v>
      </c>
      <c r="AB20" s="367">
        <v>0</v>
      </c>
      <c r="AC20" s="367">
        <v>0</v>
      </c>
      <c r="AD20" s="463">
        <v>0</v>
      </c>
      <c r="AE20" s="460">
        <f>SUM(L20:AD20)</f>
        <v>12</v>
      </c>
      <c r="AF20" s="460" t="s">
        <v>274</v>
      </c>
      <c r="AG20" s="353">
        <v>5</v>
      </c>
      <c r="AH20" s="511" t="str">
        <f>IF(K20+AG20=0," ",IF(OR(AND(K20=1,AG20=1),AND(K20=1,AG20=2),AND(K20=2,AG20=2),AND(K20=2,AG20=1),AND(K20=3,AG20=1)),"Bajo",IF(OR(AND(K20=1,AG20=3),AND(K20=2,AG20=3),AND(K20=3,AG20=2),AND(K20=4,AG20=1)),"Moderado",IF(OR(AND(K20=1,AG20=4),AND(K20=2,AG20=4),AND(K20=3,AG20=3),AND(K20=4,AG20=2),AND(K20=4,AG20=3),AND(K20=5,AG20=1),AND(K20=5,AG20=2)),"Alto",IF(OR(AND(K20=2,AG20=5),AND(K20=3,AG20=5),AND(K20=3,AG20=4),AND(K20=4,AG20=4),AND(K20=4,AG20=5),AND(K20=5,AG20=3),AND(K20=5,AG20=4),AND(K20=1,AG20=5),AND(K20=5,AG20=5)),"Extremo","")))))</f>
        <v>Extremo</v>
      </c>
      <c r="AI20" s="223" t="s">
        <v>552</v>
      </c>
      <c r="AJ20" s="236" t="s">
        <v>61</v>
      </c>
      <c r="AK20" s="198">
        <v>15</v>
      </c>
      <c r="AL20" s="198">
        <v>15</v>
      </c>
      <c r="AM20" s="198">
        <v>0</v>
      </c>
      <c r="AN20" s="198">
        <v>0</v>
      </c>
      <c r="AO20" s="198">
        <v>15</v>
      </c>
      <c r="AP20" s="199">
        <v>15</v>
      </c>
      <c r="AQ20" s="179">
        <v>10</v>
      </c>
      <c r="AR20" s="258">
        <f t="shared" ref="AR20:AR21" si="3">SUM(AK20:AQ20)</f>
        <v>70</v>
      </c>
      <c r="AS20" s="256" t="s">
        <v>63</v>
      </c>
      <c r="AT20" s="256" t="s">
        <v>63</v>
      </c>
      <c r="AU20" s="261">
        <v>85</v>
      </c>
      <c r="AV20" s="407">
        <f>AVERAGE(AU20:AU21)</f>
        <v>92.5</v>
      </c>
      <c r="AW20" s="418" t="s">
        <v>71</v>
      </c>
      <c r="AX20" s="586" t="s">
        <v>553</v>
      </c>
      <c r="AY20" s="393" t="s">
        <v>135</v>
      </c>
      <c r="AZ20" s="393" t="s">
        <v>264</v>
      </c>
      <c r="BA20" s="393">
        <v>2</v>
      </c>
      <c r="BB20" s="393" t="s">
        <v>274</v>
      </c>
      <c r="BC20" s="392">
        <v>5</v>
      </c>
      <c r="BD20" s="395" t="str">
        <f>IF(BA20+BC20=0," ",IF(OR(AND(BA20=1,BC20=1),AND(BA20=1,BC20=2),AND(BA20=2,BC20=2),AND(BA20=2,BC20=1),AND(BA20=3,BC20=1)),"Bajo",IF(OR(AND(BA20=1,BC20=3),AND(BA20=2,BC20=3),AND(BA20=3,BC20=2),AND(BA20=4,BC20=1)),"Moderado",IF(OR(AND(BA20=1,BC20=4),AND(BA20=2,BC20=4),AND(BA20=3,BC20=3),AND(BA20=4,BC20=2),AND(BA20=4,BC20=3),AND(BA20=5,BC20=1),AND(BA20=5,BC20=2)),"Alto",IF(OR(AND(BA20=2,BC20=5),AND(BA20=1,BC20=5),AND(BA20=3,BC20=5),AND(BA20=3,BC20=4),AND(BA20=4,BC20=4),AND(BA20=4,BC20=5),AND(BA20=5,BC20=3),AND(BA20=5,BC20=4),AND(BA20=5,BC20=5)),"Extremo","")))))</f>
        <v>Extremo</v>
      </c>
      <c r="BE20" s="400" t="s">
        <v>554</v>
      </c>
      <c r="BF20" s="409" t="s">
        <v>66</v>
      </c>
      <c r="BG20" s="265">
        <v>45170</v>
      </c>
      <c r="BH20" s="267">
        <v>45199</v>
      </c>
      <c r="BI20" s="324" t="s">
        <v>555</v>
      </c>
      <c r="BJ20" s="204" t="s">
        <v>556</v>
      </c>
      <c r="BK20" s="205" t="s">
        <v>557</v>
      </c>
      <c r="BL20" s="302" t="s">
        <v>558</v>
      </c>
      <c r="BM20" s="298"/>
      <c r="BN20" s="303"/>
      <c r="BO20" s="301"/>
    </row>
    <row r="21" spans="1:67" s="178" customFormat="1" ht="105" x14ac:dyDescent="0.25">
      <c r="A21" s="533"/>
      <c r="B21" s="535"/>
      <c r="C21" s="311" t="s">
        <v>559</v>
      </c>
      <c r="D21" s="162" t="s">
        <v>471</v>
      </c>
      <c r="E21" s="162" t="s">
        <v>549</v>
      </c>
      <c r="F21" s="476"/>
      <c r="G21" s="478"/>
      <c r="H21" s="377"/>
      <c r="I21" s="369"/>
      <c r="J21" s="371"/>
      <c r="K21" s="373"/>
      <c r="L21" s="375"/>
      <c r="M21" s="367"/>
      <c r="N21" s="367"/>
      <c r="O21" s="367"/>
      <c r="P21" s="367"/>
      <c r="Q21" s="367"/>
      <c r="R21" s="367"/>
      <c r="S21" s="367"/>
      <c r="T21" s="367"/>
      <c r="U21" s="367"/>
      <c r="V21" s="367"/>
      <c r="W21" s="367"/>
      <c r="X21" s="367"/>
      <c r="Y21" s="367"/>
      <c r="Z21" s="445"/>
      <c r="AA21" s="375"/>
      <c r="AB21" s="367"/>
      <c r="AC21" s="367"/>
      <c r="AD21" s="463"/>
      <c r="AE21" s="459"/>
      <c r="AF21" s="459"/>
      <c r="AG21" s="343"/>
      <c r="AH21" s="497"/>
      <c r="AI21" s="311" t="s">
        <v>560</v>
      </c>
      <c r="AJ21" s="166" t="s">
        <v>61</v>
      </c>
      <c r="AK21" s="159">
        <v>15</v>
      </c>
      <c r="AL21" s="159">
        <v>15</v>
      </c>
      <c r="AM21" s="159">
        <v>15</v>
      </c>
      <c r="AN21" s="159">
        <v>15</v>
      </c>
      <c r="AO21" s="159">
        <v>15</v>
      </c>
      <c r="AP21" s="159">
        <v>15</v>
      </c>
      <c r="AQ21" s="159">
        <v>10</v>
      </c>
      <c r="AR21" s="167">
        <f t="shared" si="3"/>
        <v>100</v>
      </c>
      <c r="AS21" s="160" t="s">
        <v>62</v>
      </c>
      <c r="AT21" s="171" t="s">
        <v>62</v>
      </c>
      <c r="AU21" s="256">
        <f>AR21</f>
        <v>100</v>
      </c>
      <c r="AV21" s="418"/>
      <c r="AW21" s="418"/>
      <c r="AX21" s="587"/>
      <c r="AY21" s="399"/>
      <c r="AZ21" s="399"/>
      <c r="BA21" s="399"/>
      <c r="BB21" s="399"/>
      <c r="BC21" s="399"/>
      <c r="BD21" s="344"/>
      <c r="BE21" s="401"/>
      <c r="BF21" s="410"/>
      <c r="BG21" s="263">
        <v>45170</v>
      </c>
      <c r="BH21" s="263">
        <v>45199</v>
      </c>
      <c r="BI21" s="192" t="s">
        <v>561</v>
      </c>
      <c r="BJ21" s="164" t="s">
        <v>556</v>
      </c>
      <c r="BK21" s="164" t="s">
        <v>562</v>
      </c>
      <c r="BL21" s="300" t="s">
        <v>558</v>
      </c>
      <c r="BM21" s="257"/>
      <c r="BN21" s="304"/>
      <c r="BO21" s="293"/>
    </row>
    <row r="22" spans="1:67" s="178" customFormat="1" ht="171.75" customHeight="1" x14ac:dyDescent="0.25">
      <c r="A22" s="543" t="s">
        <v>592</v>
      </c>
      <c r="B22" s="506" t="s">
        <v>594</v>
      </c>
      <c r="C22" s="225" t="s">
        <v>587</v>
      </c>
      <c r="D22" s="180" t="s">
        <v>471</v>
      </c>
      <c r="E22" s="184" t="s">
        <v>481</v>
      </c>
      <c r="F22" s="554" t="s">
        <v>696</v>
      </c>
      <c r="G22" s="541" t="s">
        <v>580</v>
      </c>
      <c r="H22" s="342" t="s">
        <v>133</v>
      </c>
      <c r="I22" s="360" t="s">
        <v>644</v>
      </c>
      <c r="J22" s="342" t="s">
        <v>267</v>
      </c>
      <c r="K22" s="342">
        <v>1</v>
      </c>
      <c r="L22" s="356">
        <v>1</v>
      </c>
      <c r="M22" s="342">
        <v>0</v>
      </c>
      <c r="N22" s="342">
        <v>1</v>
      </c>
      <c r="O22" s="354">
        <v>1</v>
      </c>
      <c r="P22" s="342">
        <v>0</v>
      </c>
      <c r="Q22" s="342">
        <v>1</v>
      </c>
      <c r="R22" s="354">
        <v>1</v>
      </c>
      <c r="S22" s="356">
        <v>1</v>
      </c>
      <c r="T22" s="342">
        <v>1</v>
      </c>
      <c r="U22" s="342">
        <v>1</v>
      </c>
      <c r="V22" s="354">
        <v>0</v>
      </c>
      <c r="W22" s="342">
        <v>0</v>
      </c>
      <c r="X22" s="354">
        <v>1</v>
      </c>
      <c r="Y22" s="356">
        <v>0</v>
      </c>
      <c r="Z22" s="342">
        <v>1</v>
      </c>
      <c r="AA22" s="356">
        <v>1</v>
      </c>
      <c r="AB22" s="342">
        <v>1</v>
      </c>
      <c r="AC22" s="356">
        <v>1</v>
      </c>
      <c r="AD22" s="364">
        <v>1</v>
      </c>
      <c r="AE22" s="342">
        <f>SUM(L22:AD23)</f>
        <v>14</v>
      </c>
      <c r="AF22" s="356" t="s">
        <v>274</v>
      </c>
      <c r="AG22" s="342">
        <v>5</v>
      </c>
      <c r="AH22" s="402" t="str">
        <f t="shared" ref="AH22:AH23" si="4">IF(K22+AG22=0," ",IF(OR(AND(K22=1,AG22=1),AND(K22=1,AG22=2),AND(K22=2,AG22=2),AND(K22=2,AG22=1),AND(K22=3,AG22=1)),"Bajo",IF(OR(AND(K22=1,AG22=3),AND(K22=2,AG22=3),AND(K22=3,AG22=2),AND(K22=4,AG22=1)),"Moderado",IF(OR(AND(K22=1,AG22=4),AND(K22=2,AG22=4),AND(K22=3,AG22=3),AND(K22=4,AG22=2),AND(K22=4,AG22=3),AND(K22=5,AG22=1),AND(K22=5,AG22=2)),"Alto",IF(OR(AND(K22=2,AG22=5),AND(K22=3,AG22=5),AND(K22=3,AG22=4),AND(K22=4,AG22=4),AND(K22=4,AG22=5),AND(K22=5,AG22=3),AND(K22=5,AG22=4),AND(K22=1,AG22=5),AND(K22=5,AG22=5)),"Extremo","")))))</f>
        <v>Extremo</v>
      </c>
      <c r="AI22" s="224" t="s">
        <v>610</v>
      </c>
      <c r="AJ22" s="217" t="s">
        <v>61</v>
      </c>
      <c r="AK22" s="179">
        <v>15</v>
      </c>
      <c r="AL22" s="179">
        <v>15</v>
      </c>
      <c r="AM22" s="217">
        <v>15</v>
      </c>
      <c r="AN22" s="179">
        <v>15</v>
      </c>
      <c r="AO22" s="179">
        <v>0</v>
      </c>
      <c r="AP22" s="179">
        <v>15</v>
      </c>
      <c r="AQ22" s="182">
        <v>10</v>
      </c>
      <c r="AR22" s="183">
        <f t="shared" ref="AR22:AR27" si="5">SUM(AK22:AQ22)</f>
        <v>85</v>
      </c>
      <c r="AS22" s="262" t="s">
        <v>63</v>
      </c>
      <c r="AT22" s="167" t="s">
        <v>63</v>
      </c>
      <c r="AU22" s="167">
        <v>85</v>
      </c>
      <c r="AV22" s="404">
        <f>AVERAGE(AU22:AU23)</f>
        <v>85</v>
      </c>
      <c r="AW22" s="406" t="s">
        <v>71</v>
      </c>
      <c r="AX22" s="392" t="s">
        <v>553</v>
      </c>
      <c r="AY22" s="392" t="s">
        <v>135</v>
      </c>
      <c r="AZ22" s="392" t="s">
        <v>267</v>
      </c>
      <c r="BA22" s="392">
        <v>1</v>
      </c>
      <c r="BB22" s="392" t="s">
        <v>274</v>
      </c>
      <c r="BC22" s="392">
        <v>5</v>
      </c>
      <c r="BD22" s="424" t="str">
        <f>IF(BA22+BC22=0," ",IF(OR(AND(BA22=1,BC22=1),AND(BA22=1,BC22=2),AND(BA22=2,BC22=2),AND(BA22=2,BC22=1),AND(BA22=3,BC22=1)),"Bajo",IF(OR(AND(BA22=1,BC22=3),AND(BA22=2,BC22=3),AND(BA22=3,BC22=2),AND(BA22=4,BC22=1)),"Moderado",IF(OR(AND(BA22=1,BC22=4),AND(BA22=2,BC22=4),AND(BA22=3,BC22=3),AND(BA22=4,BC22=2),AND(BA22=4,BC22=3),AND(BA22=5,BC22=1),AND(BA22=5,BC22=2)),"Alto",IF(OR(AND(BA22=2,BC22=5),AND(BA22=1,BC22=5),AND(BA22=3,BC22=5),AND(BA22=3,BC22=4),AND(BA22=4,BC22=4),AND(BA22=4,BC22=5),AND(BA22=5,BC22=3),AND(BA22=5,BC22=4),AND(BA22=5,BC22=5)),"Extremo","")))))</f>
        <v>Extremo</v>
      </c>
      <c r="BE22" s="396" t="s">
        <v>708</v>
      </c>
      <c r="BF22" s="346" t="s">
        <v>66</v>
      </c>
      <c r="BG22" s="276">
        <v>44957</v>
      </c>
      <c r="BH22" s="194">
        <v>45275</v>
      </c>
      <c r="BI22" s="275" t="s">
        <v>612</v>
      </c>
      <c r="BJ22" s="164" t="s">
        <v>614</v>
      </c>
      <c r="BK22" s="207" t="s">
        <v>645</v>
      </c>
      <c r="BL22" s="305" t="s">
        <v>646</v>
      </c>
      <c r="BM22" s="184"/>
      <c r="BN22" s="183"/>
      <c r="BO22" s="183"/>
    </row>
    <row r="23" spans="1:67" s="178" customFormat="1" ht="170.25" customHeight="1" x14ac:dyDescent="0.25">
      <c r="A23" s="545"/>
      <c r="B23" s="561"/>
      <c r="C23" s="333" t="s">
        <v>587</v>
      </c>
      <c r="D23" s="198" t="s">
        <v>471</v>
      </c>
      <c r="E23" s="179" t="s">
        <v>481</v>
      </c>
      <c r="F23" s="555"/>
      <c r="G23" s="542"/>
      <c r="H23" s="353"/>
      <c r="I23" s="361"/>
      <c r="J23" s="353"/>
      <c r="K23" s="353"/>
      <c r="L23" s="357"/>
      <c r="M23" s="353"/>
      <c r="N23" s="353"/>
      <c r="O23" s="355"/>
      <c r="P23" s="353"/>
      <c r="Q23" s="353"/>
      <c r="R23" s="355"/>
      <c r="S23" s="357"/>
      <c r="T23" s="353"/>
      <c r="U23" s="353"/>
      <c r="V23" s="355"/>
      <c r="W23" s="353"/>
      <c r="X23" s="355"/>
      <c r="Y23" s="357"/>
      <c r="Z23" s="353"/>
      <c r="AA23" s="357"/>
      <c r="AB23" s="353"/>
      <c r="AC23" s="357"/>
      <c r="AD23" s="365"/>
      <c r="AE23" s="353"/>
      <c r="AF23" s="357"/>
      <c r="AG23" s="353"/>
      <c r="AH23" s="403" t="str">
        <f t="shared" si="4"/>
        <v xml:space="preserve"> </v>
      </c>
      <c r="AI23" s="156" t="s">
        <v>611</v>
      </c>
      <c r="AJ23" s="178" t="s">
        <v>61</v>
      </c>
      <c r="AK23" s="159">
        <v>15</v>
      </c>
      <c r="AL23" s="159">
        <v>15</v>
      </c>
      <c r="AM23" s="178">
        <v>15</v>
      </c>
      <c r="AN23" s="159">
        <v>15</v>
      </c>
      <c r="AO23" s="159">
        <v>0</v>
      </c>
      <c r="AP23" s="198">
        <v>15</v>
      </c>
      <c r="AQ23" s="215">
        <v>10</v>
      </c>
      <c r="AR23" s="179">
        <f t="shared" si="5"/>
        <v>85</v>
      </c>
      <c r="AS23" s="261" t="s">
        <v>62</v>
      </c>
      <c r="AT23" s="256" t="s">
        <v>62</v>
      </c>
      <c r="AU23" s="258">
        <f>AR23</f>
        <v>85</v>
      </c>
      <c r="AV23" s="405"/>
      <c r="AW23" s="407"/>
      <c r="AX23" s="393"/>
      <c r="AY23" s="393"/>
      <c r="AZ23" s="393"/>
      <c r="BA23" s="393"/>
      <c r="BB23" s="393"/>
      <c r="BC23" s="393"/>
      <c r="BD23" s="395"/>
      <c r="BE23" s="398"/>
      <c r="BF23" s="378"/>
      <c r="BG23" s="277">
        <v>44957</v>
      </c>
      <c r="BH23" s="273">
        <v>45275</v>
      </c>
      <c r="BI23" s="253" t="s">
        <v>613</v>
      </c>
      <c r="BJ23" s="164" t="s">
        <v>615</v>
      </c>
      <c r="BK23" s="204" t="s">
        <v>645</v>
      </c>
      <c r="BL23" s="306"/>
      <c r="BM23" s="217"/>
      <c r="BN23" s="179"/>
      <c r="BO23" s="179"/>
    </row>
    <row r="24" spans="1:67" s="178" customFormat="1" ht="102.75" customHeight="1" x14ac:dyDescent="0.25">
      <c r="A24" s="571" t="s">
        <v>563</v>
      </c>
      <c r="B24" s="568" t="s">
        <v>564</v>
      </c>
      <c r="C24" s="239" t="s">
        <v>565</v>
      </c>
      <c r="D24" s="179" t="s">
        <v>471</v>
      </c>
      <c r="E24" s="217" t="s">
        <v>481</v>
      </c>
      <c r="F24" s="508" t="s">
        <v>697</v>
      </c>
      <c r="G24" s="574" t="s">
        <v>669</v>
      </c>
      <c r="H24" s="577" t="s">
        <v>133</v>
      </c>
      <c r="I24" s="506" t="s">
        <v>567</v>
      </c>
      <c r="J24" s="342" t="s">
        <v>264</v>
      </c>
      <c r="K24" s="342">
        <v>2</v>
      </c>
      <c r="L24" s="356">
        <v>1</v>
      </c>
      <c r="M24" s="342">
        <v>0</v>
      </c>
      <c r="N24" s="342">
        <v>1</v>
      </c>
      <c r="O24" s="354">
        <v>0</v>
      </c>
      <c r="P24" s="342">
        <v>1</v>
      </c>
      <c r="Q24" s="342">
        <v>1</v>
      </c>
      <c r="R24" s="354">
        <v>1</v>
      </c>
      <c r="S24" s="356">
        <v>1</v>
      </c>
      <c r="T24" s="342">
        <v>0</v>
      </c>
      <c r="U24" s="342">
        <v>1</v>
      </c>
      <c r="V24" s="354">
        <v>1</v>
      </c>
      <c r="W24" s="342">
        <v>1</v>
      </c>
      <c r="X24" s="342">
        <v>1</v>
      </c>
      <c r="Y24" s="356">
        <v>1</v>
      </c>
      <c r="Z24" s="342">
        <v>1</v>
      </c>
      <c r="AA24" s="359">
        <v>0</v>
      </c>
      <c r="AB24" s="342">
        <v>1</v>
      </c>
      <c r="AC24" s="359">
        <v>1</v>
      </c>
      <c r="AD24" s="342">
        <v>0</v>
      </c>
      <c r="AE24" s="342">
        <f>SUM(L24:AD27)</f>
        <v>14</v>
      </c>
      <c r="AF24" s="359" t="s">
        <v>274</v>
      </c>
      <c r="AG24" s="342">
        <v>5</v>
      </c>
      <c r="AH24" s="584" t="s">
        <v>173</v>
      </c>
      <c r="AI24" s="225" t="s">
        <v>568</v>
      </c>
      <c r="AJ24" s="217" t="s">
        <v>61</v>
      </c>
      <c r="AK24" s="179">
        <v>15</v>
      </c>
      <c r="AL24" s="179">
        <v>15</v>
      </c>
      <c r="AM24" s="217">
        <v>15</v>
      </c>
      <c r="AN24" s="179">
        <v>15</v>
      </c>
      <c r="AO24" s="179">
        <v>15</v>
      </c>
      <c r="AP24" s="180">
        <v>15</v>
      </c>
      <c r="AQ24" s="182">
        <v>10</v>
      </c>
      <c r="AR24" s="183">
        <f t="shared" si="5"/>
        <v>100</v>
      </c>
      <c r="AS24" s="184" t="s">
        <v>62</v>
      </c>
      <c r="AT24" s="183" t="s">
        <v>62</v>
      </c>
      <c r="AU24" s="279">
        <f t="shared" ref="AU24:AU27" si="6">AR24</f>
        <v>100</v>
      </c>
      <c r="AV24" s="342">
        <f>AVERAGE(AU24:AU27)</f>
        <v>100</v>
      </c>
      <c r="AW24" s="342" t="s">
        <v>62</v>
      </c>
      <c r="AX24" s="342" t="s">
        <v>553</v>
      </c>
      <c r="AY24" s="354" t="s">
        <v>135</v>
      </c>
      <c r="AZ24" s="342" t="s">
        <v>267</v>
      </c>
      <c r="BA24" s="342">
        <v>1</v>
      </c>
      <c r="BB24" s="342" t="s">
        <v>274</v>
      </c>
      <c r="BC24" s="422">
        <v>5</v>
      </c>
      <c r="BD24" s="423" t="str">
        <f>IF(BA24+BC24=0," ",IF(OR(AND(BA24=1,BC24=1),AND(BA24=1,BC24=2),AND(BA24=2,BC24=2),AND(BA24=2,BC24=1),AND(BA24=3,BC24=1)),"Bajo",IF(OR(AND(BA24=1,BC24=3),AND(BA24=2,BC24=3),AND(BA24=3,BC24=2),AND(BA24=4,BC24=1)),"Moderado",IF(OR(AND(BA24=1,BC24=4),AND(BA24=2,BC24=4),AND(BA24=3,BC24=3),AND(BA24=4,BC24=2),AND(BA24=4,BC24=3),AND(BA24=5,BC24=1),AND(BA24=5,BC24=2)),"Alto",IF(OR(AND(BA24=2,BC24=5),AND(BA24=1,BC24=5),AND(BA24=3,BC24=5),AND(BA24=3,BC24=4),AND(BA24=4,BC24=4),AND(BA24=4,BC24=5),AND(BA24=5,BC24=3),AND(BA24=5,BC24=4),AND(BA24=5,BC24=5)),"Extremo","")))))</f>
        <v>Extremo</v>
      </c>
      <c r="BE24" s="396" t="s">
        <v>670</v>
      </c>
      <c r="BF24" s="419" t="s">
        <v>66</v>
      </c>
      <c r="BG24" s="189">
        <v>44957</v>
      </c>
      <c r="BH24" s="280">
        <v>45291</v>
      </c>
      <c r="BI24" s="238" t="s">
        <v>571</v>
      </c>
      <c r="BJ24" s="214" t="s">
        <v>575</v>
      </c>
      <c r="BK24" s="288" t="s">
        <v>573</v>
      </c>
      <c r="BL24" s="154" t="s">
        <v>598</v>
      </c>
      <c r="BN24" s="159"/>
      <c r="BO24" s="159"/>
    </row>
    <row r="25" spans="1:67" s="178" customFormat="1" ht="76.5" customHeight="1" x14ac:dyDescent="0.25">
      <c r="A25" s="572"/>
      <c r="B25" s="569"/>
      <c r="C25" s="566" t="s">
        <v>566</v>
      </c>
      <c r="D25" s="537" t="s">
        <v>471</v>
      </c>
      <c r="E25" s="539" t="s">
        <v>481</v>
      </c>
      <c r="F25" s="509"/>
      <c r="G25" s="575"/>
      <c r="H25" s="578"/>
      <c r="I25" s="507"/>
      <c r="J25" s="343"/>
      <c r="K25" s="343"/>
      <c r="L25" s="359"/>
      <c r="M25" s="343"/>
      <c r="N25" s="343"/>
      <c r="O25" s="358"/>
      <c r="P25" s="343"/>
      <c r="Q25" s="343"/>
      <c r="R25" s="358"/>
      <c r="S25" s="359"/>
      <c r="T25" s="343"/>
      <c r="U25" s="343"/>
      <c r="V25" s="358"/>
      <c r="W25" s="343"/>
      <c r="X25" s="343"/>
      <c r="Y25" s="359"/>
      <c r="Z25" s="343"/>
      <c r="AA25" s="359"/>
      <c r="AB25" s="343"/>
      <c r="AC25" s="359"/>
      <c r="AD25" s="343"/>
      <c r="AE25" s="343"/>
      <c r="AF25" s="359"/>
      <c r="AG25" s="343"/>
      <c r="AH25" s="584"/>
      <c r="AI25" s="238" t="s">
        <v>569</v>
      </c>
      <c r="AJ25" s="184" t="s">
        <v>61</v>
      </c>
      <c r="AK25" s="183">
        <v>15</v>
      </c>
      <c r="AL25" s="183">
        <v>15</v>
      </c>
      <c r="AM25" s="184">
        <v>15</v>
      </c>
      <c r="AN25" s="183">
        <v>15</v>
      </c>
      <c r="AO25" s="183">
        <v>15</v>
      </c>
      <c r="AP25" s="187">
        <v>15</v>
      </c>
      <c r="AQ25" s="179">
        <v>10</v>
      </c>
      <c r="AR25" s="179">
        <f t="shared" si="5"/>
        <v>100</v>
      </c>
      <c r="AS25" s="217" t="s">
        <v>62</v>
      </c>
      <c r="AT25" s="179" t="s">
        <v>62</v>
      </c>
      <c r="AU25" s="261">
        <f t="shared" si="6"/>
        <v>100</v>
      </c>
      <c r="AV25" s="343"/>
      <c r="AW25" s="343"/>
      <c r="AX25" s="343"/>
      <c r="AY25" s="358"/>
      <c r="AZ25" s="343"/>
      <c r="BA25" s="343"/>
      <c r="BB25" s="343"/>
      <c r="BC25" s="422"/>
      <c r="BD25" s="423"/>
      <c r="BE25" s="397"/>
      <c r="BF25" s="420"/>
      <c r="BG25" s="194">
        <v>44957</v>
      </c>
      <c r="BH25" s="194">
        <v>45275</v>
      </c>
      <c r="BI25" s="325" t="s">
        <v>671</v>
      </c>
      <c r="BJ25" s="212" t="s">
        <v>575</v>
      </c>
      <c r="BK25" s="226" t="s">
        <v>573</v>
      </c>
      <c r="BL25" s="164" t="s">
        <v>597</v>
      </c>
      <c r="BM25" s="217"/>
      <c r="BN25" s="179"/>
      <c r="BO25" s="179"/>
    </row>
    <row r="26" spans="1:67" s="178" customFormat="1" ht="76.5" customHeight="1" x14ac:dyDescent="0.25">
      <c r="A26" s="572"/>
      <c r="B26" s="569"/>
      <c r="C26" s="567"/>
      <c r="D26" s="538"/>
      <c r="E26" s="540"/>
      <c r="F26" s="509"/>
      <c r="G26" s="575"/>
      <c r="H26" s="578"/>
      <c r="I26" s="507"/>
      <c r="J26" s="343"/>
      <c r="K26" s="343"/>
      <c r="L26" s="359"/>
      <c r="M26" s="343"/>
      <c r="N26" s="343"/>
      <c r="O26" s="358"/>
      <c r="P26" s="343"/>
      <c r="Q26" s="343"/>
      <c r="R26" s="358"/>
      <c r="S26" s="359"/>
      <c r="T26" s="343"/>
      <c r="U26" s="343"/>
      <c r="V26" s="358"/>
      <c r="W26" s="343"/>
      <c r="X26" s="343"/>
      <c r="Y26" s="359"/>
      <c r="Z26" s="343"/>
      <c r="AA26" s="359"/>
      <c r="AB26" s="343"/>
      <c r="AC26" s="359"/>
      <c r="AD26" s="343"/>
      <c r="AE26" s="343"/>
      <c r="AF26" s="359"/>
      <c r="AG26" s="343"/>
      <c r="AH26" s="584"/>
      <c r="AI26" s="239" t="s">
        <v>672</v>
      </c>
      <c r="AJ26" s="217" t="s">
        <v>61</v>
      </c>
      <c r="AK26" s="179">
        <v>15</v>
      </c>
      <c r="AL26" s="179">
        <v>15</v>
      </c>
      <c r="AM26" s="217">
        <v>15</v>
      </c>
      <c r="AN26" s="179">
        <v>15</v>
      </c>
      <c r="AO26" s="179">
        <v>15</v>
      </c>
      <c r="AP26" s="180">
        <v>15</v>
      </c>
      <c r="AQ26" s="159">
        <v>10</v>
      </c>
      <c r="AR26" s="159">
        <f t="shared" si="5"/>
        <v>100</v>
      </c>
      <c r="AS26" s="178" t="s">
        <v>62</v>
      </c>
      <c r="AT26" s="159" t="s">
        <v>62</v>
      </c>
      <c r="AU26" s="177">
        <f t="shared" si="6"/>
        <v>100</v>
      </c>
      <c r="AV26" s="343"/>
      <c r="AW26" s="343"/>
      <c r="AX26" s="343"/>
      <c r="AY26" s="358"/>
      <c r="AZ26" s="343"/>
      <c r="BA26" s="343"/>
      <c r="BB26" s="343"/>
      <c r="BC26" s="422"/>
      <c r="BD26" s="423"/>
      <c r="BE26" s="397"/>
      <c r="BF26" s="420"/>
      <c r="BG26" s="189">
        <v>44957</v>
      </c>
      <c r="BH26" s="287">
        <v>45275</v>
      </c>
      <c r="BI26" s="326" t="s">
        <v>673</v>
      </c>
      <c r="BJ26" s="290" t="s">
        <v>575</v>
      </c>
      <c r="BK26" s="289" t="s">
        <v>574</v>
      </c>
      <c r="BL26" s="154" t="s">
        <v>596</v>
      </c>
      <c r="BN26" s="159"/>
      <c r="BO26" s="159"/>
    </row>
    <row r="27" spans="1:67" s="178" customFormat="1" ht="56.25" customHeight="1" x14ac:dyDescent="0.25">
      <c r="A27" s="573"/>
      <c r="B27" s="570"/>
      <c r="C27" s="238" t="s">
        <v>570</v>
      </c>
      <c r="D27" s="187" t="s">
        <v>471</v>
      </c>
      <c r="E27" s="215" t="s">
        <v>549</v>
      </c>
      <c r="F27" s="510"/>
      <c r="G27" s="576"/>
      <c r="H27" s="579"/>
      <c r="I27" s="507"/>
      <c r="J27" s="343"/>
      <c r="K27" s="353"/>
      <c r="L27" s="359"/>
      <c r="M27" s="353"/>
      <c r="N27" s="353"/>
      <c r="O27" s="355"/>
      <c r="P27" s="528"/>
      <c r="Q27" s="353"/>
      <c r="R27" s="355"/>
      <c r="S27" s="359"/>
      <c r="T27" s="353"/>
      <c r="U27" s="353"/>
      <c r="V27" s="355"/>
      <c r="W27" s="528"/>
      <c r="X27" s="528"/>
      <c r="Y27" s="359"/>
      <c r="Z27" s="343"/>
      <c r="AA27" s="359"/>
      <c r="AB27" s="343"/>
      <c r="AC27" s="359"/>
      <c r="AD27" s="343"/>
      <c r="AE27" s="343"/>
      <c r="AF27" s="359"/>
      <c r="AG27" s="343"/>
      <c r="AH27" s="584"/>
      <c r="AI27" s="237" t="s">
        <v>674</v>
      </c>
      <c r="AJ27" s="244" t="s">
        <v>61</v>
      </c>
      <c r="AK27" s="183">
        <v>15</v>
      </c>
      <c r="AL27" s="183">
        <v>15</v>
      </c>
      <c r="AM27" s="184">
        <v>15</v>
      </c>
      <c r="AN27" s="183">
        <v>15</v>
      </c>
      <c r="AO27" s="183">
        <v>15</v>
      </c>
      <c r="AP27" s="187">
        <v>15</v>
      </c>
      <c r="AQ27" s="179">
        <v>10</v>
      </c>
      <c r="AR27" s="179">
        <f t="shared" si="5"/>
        <v>100</v>
      </c>
      <c r="AS27" s="217" t="s">
        <v>62</v>
      </c>
      <c r="AT27" s="179" t="s">
        <v>62</v>
      </c>
      <c r="AU27" s="261">
        <f t="shared" si="6"/>
        <v>100</v>
      </c>
      <c r="AV27" s="343"/>
      <c r="AW27" s="343"/>
      <c r="AX27" s="343"/>
      <c r="AY27" s="358"/>
      <c r="AZ27" s="343"/>
      <c r="BA27" s="343"/>
      <c r="BB27" s="343"/>
      <c r="BC27" s="422"/>
      <c r="BD27" s="423"/>
      <c r="BE27" s="398"/>
      <c r="BF27" s="421"/>
      <c r="BG27" s="194">
        <v>44957</v>
      </c>
      <c r="BH27" s="194">
        <v>45275</v>
      </c>
      <c r="BI27" s="325" t="s">
        <v>572</v>
      </c>
      <c r="BJ27" s="212" t="s">
        <v>575</v>
      </c>
      <c r="BK27" s="226" t="s">
        <v>573</v>
      </c>
      <c r="BL27" s="164" t="s">
        <v>675</v>
      </c>
      <c r="BM27" s="217"/>
      <c r="BN27" s="179"/>
      <c r="BO27" s="179"/>
    </row>
    <row r="28" spans="1:67" s="178" customFormat="1" ht="240" x14ac:dyDescent="0.25">
      <c r="A28" s="425" t="s">
        <v>545</v>
      </c>
      <c r="B28" s="427" t="s">
        <v>518</v>
      </c>
      <c r="C28" s="224" t="s">
        <v>519</v>
      </c>
      <c r="D28" s="213" t="s">
        <v>471</v>
      </c>
      <c r="E28" s="211" t="s">
        <v>520</v>
      </c>
      <c r="F28" s="429" t="s">
        <v>698</v>
      </c>
      <c r="G28" s="432" t="s">
        <v>544</v>
      </c>
      <c r="H28" s="435" t="s">
        <v>133</v>
      </c>
      <c r="I28" s="451" t="s">
        <v>668</v>
      </c>
      <c r="J28" s="454" t="s">
        <v>89</v>
      </c>
      <c r="K28" s="454">
        <v>1</v>
      </c>
      <c r="L28" s="366">
        <v>1</v>
      </c>
      <c r="M28" s="366">
        <v>1</v>
      </c>
      <c r="N28" s="366">
        <v>1</v>
      </c>
      <c r="O28" s="444">
        <v>0</v>
      </c>
      <c r="P28" s="447">
        <v>1</v>
      </c>
      <c r="Q28" s="367">
        <v>1</v>
      </c>
      <c r="R28" s="367">
        <v>1</v>
      </c>
      <c r="S28" s="438">
        <v>0</v>
      </c>
      <c r="T28" s="441">
        <v>0</v>
      </c>
      <c r="U28" s="367">
        <v>1</v>
      </c>
      <c r="V28" s="367">
        <v>1</v>
      </c>
      <c r="W28" s="457">
        <v>1</v>
      </c>
      <c r="X28" s="462">
        <v>0</v>
      </c>
      <c r="Y28" s="465">
        <v>0</v>
      </c>
      <c r="Z28" s="444">
        <v>1</v>
      </c>
      <c r="AA28" s="374">
        <v>0</v>
      </c>
      <c r="AB28" s="366">
        <v>0</v>
      </c>
      <c r="AC28" s="366">
        <v>0</v>
      </c>
      <c r="AD28" s="366">
        <v>0</v>
      </c>
      <c r="AE28" s="458">
        <f>SUM(L28:AD28)</f>
        <v>10</v>
      </c>
      <c r="AF28" s="458" t="s">
        <v>273</v>
      </c>
      <c r="AG28" s="461">
        <v>4</v>
      </c>
      <c r="AH28" s="414" t="str">
        <f>IF(K28+AG28=0," ",IF(OR(AND(K28=1,AG28=1),AND(K28=1,AG28=2),AND(K28=2,AG28=2),AND(K28=2,AG28=1),AND(K28=3,AG28=1)),"Bajo",IF(OR(AND(K28=1,AG28=3),AND(K28=2,AG28=3),AND(K28=3,AG28=2),AND(K28=4,AG28=1)),"Moderado",IF(OR(AND(K28=1,AG28=4),AND(K28=2,AG28=4),AND(K28=3,AG28=3),AND(K28=4,AG28=2),AND(K28=4,AG28=3),AND(K28=5,AG28=1),AND(K28=5,AG28=2)),"Alto",IF(OR(AND(K28=2,AG28=5),AND(K28=3,AG28=5),AND(K28=3,AG28=4),AND(K28=4,AG28=4),AND(K28=4,AG28=5),AND(K28=5,AG28=3),AND(K28=5,AG28=4),AND(K28=1,AG28=5),AND(K28=5,AG28=5)),"Extremo","")))))</f>
        <v>Alto</v>
      </c>
      <c r="AI28" s="245" t="s">
        <v>533</v>
      </c>
      <c r="AJ28" s="246" t="s">
        <v>61</v>
      </c>
      <c r="AK28" s="179">
        <v>15</v>
      </c>
      <c r="AL28" s="179">
        <v>15</v>
      </c>
      <c r="AM28" s="179">
        <v>15</v>
      </c>
      <c r="AN28" s="179">
        <v>10</v>
      </c>
      <c r="AO28" s="179">
        <v>15</v>
      </c>
      <c r="AP28" s="180">
        <v>15</v>
      </c>
      <c r="AQ28" s="179">
        <v>5</v>
      </c>
      <c r="AR28" s="167">
        <f t="shared" si="2"/>
        <v>90</v>
      </c>
      <c r="AS28" s="167" t="s">
        <v>71</v>
      </c>
      <c r="AT28" s="167" t="s">
        <v>71</v>
      </c>
      <c r="AU28" s="282">
        <f>+AR28</f>
        <v>90</v>
      </c>
      <c r="AV28" s="417">
        <f>AVERAGE(AU28:AU31)</f>
        <v>90</v>
      </c>
      <c r="AW28" s="406" t="s">
        <v>71</v>
      </c>
      <c r="AX28" s="392" t="s">
        <v>64</v>
      </c>
      <c r="AY28" s="392" t="s">
        <v>64</v>
      </c>
      <c r="AZ28" s="392" t="s">
        <v>89</v>
      </c>
      <c r="BA28" s="392">
        <v>1</v>
      </c>
      <c r="BB28" s="392" t="s">
        <v>82</v>
      </c>
      <c r="BC28" s="392">
        <v>3</v>
      </c>
      <c r="BD28" s="411" t="str">
        <f>IF(BA28+BC28=0," ",IF(OR(AND(BA28=1,BC28=1),AND(BA28=1,BC28=2),AND(BA28=2,BC28=2),AND(BA28=2,BC28=1),AND(BA28=3,BC28=1)),"Bajo",IF(OR(AND(BA28=1,BC28=3),AND(BA28=2,BC28=3),AND(BA28=3,BC28=2),AND(BA28=4,BC28=1)),"Moderado",IF(OR(AND(BA28=1,BC28=4),AND(BA28=2,BC28=4),AND(BA28=3,BC28=3),AND(BA28=4,BC28=2),AND(BA28=4,BC28=3),AND(BA28=5,BC28=1),AND(BA28=5,BC28=2)),"Alto",IF(OR(AND(BA28=2,BC28=5),AND(BA28=1,BC28=5),AND(BA28=3,BC28=5),AND(BA28=3,BC28=4),AND(BA28=4,BC28=4),AND(BA28=4,BC28=5),AND(BA28=5,BC28=3),AND(BA28=5,BC28=4),AND(BA28=5,BC28=5)),"Extremo","")))))</f>
        <v>Moderado</v>
      </c>
      <c r="BE28" s="408" t="s">
        <v>521</v>
      </c>
      <c r="BF28" s="409" t="s">
        <v>66</v>
      </c>
      <c r="BG28" s="284">
        <v>45231</v>
      </c>
      <c r="BH28" s="265">
        <v>45280</v>
      </c>
      <c r="BI28" s="156" t="s">
        <v>534</v>
      </c>
      <c r="BJ28" s="154" t="s">
        <v>522</v>
      </c>
      <c r="BK28" s="154" t="s">
        <v>535</v>
      </c>
      <c r="BL28" s="172" t="s">
        <v>536</v>
      </c>
      <c r="BM28" s="301"/>
      <c r="BN28" s="292"/>
      <c r="BO28" s="292"/>
    </row>
    <row r="29" spans="1:67" s="178" customFormat="1" ht="195" x14ac:dyDescent="0.25">
      <c r="A29" s="425"/>
      <c r="B29" s="427"/>
      <c r="C29" s="334" t="s">
        <v>523</v>
      </c>
      <c r="D29" s="174" t="s">
        <v>471</v>
      </c>
      <c r="E29" s="174" t="s">
        <v>524</v>
      </c>
      <c r="F29" s="430"/>
      <c r="G29" s="433"/>
      <c r="H29" s="436"/>
      <c r="I29" s="452"/>
      <c r="J29" s="455"/>
      <c r="K29" s="455"/>
      <c r="L29" s="367"/>
      <c r="M29" s="367"/>
      <c r="N29" s="367"/>
      <c r="O29" s="445"/>
      <c r="P29" s="375"/>
      <c r="Q29" s="367"/>
      <c r="R29" s="367"/>
      <c r="S29" s="439"/>
      <c r="T29" s="441"/>
      <c r="U29" s="367"/>
      <c r="V29" s="367"/>
      <c r="W29" s="367"/>
      <c r="X29" s="463"/>
      <c r="Y29" s="466"/>
      <c r="Z29" s="445"/>
      <c r="AA29" s="375"/>
      <c r="AB29" s="367"/>
      <c r="AC29" s="367"/>
      <c r="AD29" s="367"/>
      <c r="AE29" s="459"/>
      <c r="AF29" s="459"/>
      <c r="AG29" s="343"/>
      <c r="AH29" s="415"/>
      <c r="AI29" s="249" t="s">
        <v>537</v>
      </c>
      <c r="AJ29" s="250" t="s">
        <v>61</v>
      </c>
      <c r="AK29" s="183">
        <v>15</v>
      </c>
      <c r="AL29" s="183">
        <v>15</v>
      </c>
      <c r="AM29" s="183">
        <v>15</v>
      </c>
      <c r="AN29" s="251">
        <v>10</v>
      </c>
      <c r="AO29" s="183">
        <v>15</v>
      </c>
      <c r="AP29" s="183">
        <v>15</v>
      </c>
      <c r="AQ29" s="283">
        <v>5</v>
      </c>
      <c r="AR29" s="264">
        <f t="shared" si="2"/>
        <v>90</v>
      </c>
      <c r="AS29" s="175" t="s">
        <v>71</v>
      </c>
      <c r="AT29" s="175" t="s">
        <v>71</v>
      </c>
      <c r="AU29" s="256">
        <f>+AR29</f>
        <v>90</v>
      </c>
      <c r="AV29" s="418"/>
      <c r="AW29" s="418"/>
      <c r="AX29" s="399"/>
      <c r="AY29" s="399"/>
      <c r="AZ29" s="399"/>
      <c r="BA29" s="399"/>
      <c r="BB29" s="399"/>
      <c r="BC29" s="399"/>
      <c r="BD29" s="412"/>
      <c r="BE29" s="401"/>
      <c r="BF29" s="410"/>
      <c r="BG29" s="285">
        <v>45139</v>
      </c>
      <c r="BH29" s="286">
        <v>45280</v>
      </c>
      <c r="BI29" s="224" t="s">
        <v>538</v>
      </c>
      <c r="BJ29" s="164" t="s">
        <v>539</v>
      </c>
      <c r="BK29" s="164" t="s">
        <v>540</v>
      </c>
      <c r="BL29" s="298" t="s">
        <v>541</v>
      </c>
      <c r="BM29" s="307"/>
      <c r="BN29" s="274"/>
      <c r="BO29" s="150"/>
    </row>
    <row r="30" spans="1:67" s="178" customFormat="1" ht="315" x14ac:dyDescent="0.25">
      <c r="A30" s="425"/>
      <c r="B30" s="427"/>
      <c r="C30" s="327" t="s">
        <v>525</v>
      </c>
      <c r="D30" s="152" t="s">
        <v>471</v>
      </c>
      <c r="E30" s="152" t="s">
        <v>520</v>
      </c>
      <c r="F30" s="430"/>
      <c r="G30" s="433"/>
      <c r="H30" s="436"/>
      <c r="I30" s="452"/>
      <c r="J30" s="455"/>
      <c r="K30" s="455"/>
      <c r="L30" s="367"/>
      <c r="M30" s="367"/>
      <c r="N30" s="367"/>
      <c r="O30" s="445"/>
      <c r="P30" s="375"/>
      <c r="Q30" s="367"/>
      <c r="R30" s="367"/>
      <c r="S30" s="439"/>
      <c r="T30" s="441"/>
      <c r="U30" s="367"/>
      <c r="V30" s="367"/>
      <c r="W30" s="367"/>
      <c r="X30" s="463"/>
      <c r="Y30" s="466"/>
      <c r="Z30" s="445"/>
      <c r="AA30" s="375"/>
      <c r="AB30" s="367"/>
      <c r="AC30" s="367"/>
      <c r="AD30" s="367"/>
      <c r="AE30" s="459"/>
      <c r="AF30" s="459"/>
      <c r="AG30" s="343"/>
      <c r="AH30" s="415"/>
      <c r="AI30" s="248" t="s">
        <v>542</v>
      </c>
      <c r="AJ30" s="246" t="s">
        <v>61</v>
      </c>
      <c r="AK30" s="179">
        <v>15</v>
      </c>
      <c r="AL30" s="179">
        <v>15</v>
      </c>
      <c r="AM30" s="179">
        <v>15</v>
      </c>
      <c r="AN30" s="179">
        <v>10</v>
      </c>
      <c r="AO30" s="179">
        <v>15</v>
      </c>
      <c r="AP30" s="179">
        <v>15</v>
      </c>
      <c r="AQ30" s="179">
        <v>5</v>
      </c>
      <c r="AR30" s="256">
        <f t="shared" si="2"/>
        <v>90</v>
      </c>
      <c r="AS30" s="163" t="s">
        <v>71</v>
      </c>
      <c r="AT30" s="163" t="s">
        <v>71</v>
      </c>
      <c r="AU30" s="171">
        <f>+AR30</f>
        <v>90</v>
      </c>
      <c r="AV30" s="418"/>
      <c r="AW30" s="418"/>
      <c r="AX30" s="399"/>
      <c r="AY30" s="399"/>
      <c r="AZ30" s="399"/>
      <c r="BA30" s="399"/>
      <c r="BB30" s="399"/>
      <c r="BC30" s="399"/>
      <c r="BD30" s="412"/>
      <c r="BE30" s="401"/>
      <c r="BF30" s="410"/>
      <c r="BG30" s="284">
        <v>45108</v>
      </c>
      <c r="BH30" s="265">
        <v>45280</v>
      </c>
      <c r="BI30" s="156" t="s">
        <v>526</v>
      </c>
      <c r="BJ30" s="154" t="s">
        <v>527</v>
      </c>
      <c r="BK30" s="154" t="s">
        <v>528</v>
      </c>
      <c r="BL30" s="257" t="s">
        <v>543</v>
      </c>
      <c r="BM30" s="308"/>
      <c r="BN30" s="274"/>
      <c r="BO30" s="150"/>
    </row>
    <row r="31" spans="1:67" s="178" customFormat="1" ht="315" x14ac:dyDescent="0.25">
      <c r="A31" s="426"/>
      <c r="B31" s="428"/>
      <c r="C31" s="335" t="s">
        <v>529</v>
      </c>
      <c r="D31" s="210" t="s">
        <v>471</v>
      </c>
      <c r="E31" s="210" t="s">
        <v>530</v>
      </c>
      <c r="F31" s="431"/>
      <c r="G31" s="434"/>
      <c r="H31" s="437"/>
      <c r="I31" s="453"/>
      <c r="J31" s="456"/>
      <c r="K31" s="456"/>
      <c r="L31" s="443"/>
      <c r="M31" s="443"/>
      <c r="N31" s="443"/>
      <c r="O31" s="446"/>
      <c r="P31" s="448"/>
      <c r="Q31" s="443"/>
      <c r="R31" s="443"/>
      <c r="S31" s="440"/>
      <c r="T31" s="442"/>
      <c r="U31" s="443"/>
      <c r="V31" s="443"/>
      <c r="W31" s="443"/>
      <c r="X31" s="464"/>
      <c r="Y31" s="467"/>
      <c r="Z31" s="446"/>
      <c r="AA31" s="448"/>
      <c r="AB31" s="443"/>
      <c r="AC31" s="443"/>
      <c r="AD31" s="443"/>
      <c r="AE31" s="460"/>
      <c r="AF31" s="460"/>
      <c r="AG31" s="353"/>
      <c r="AH31" s="416"/>
      <c r="AI31" s="248" t="s">
        <v>542</v>
      </c>
      <c r="AJ31" s="246" t="s">
        <v>61</v>
      </c>
      <c r="AK31" s="179">
        <v>15</v>
      </c>
      <c r="AL31" s="179">
        <v>15</v>
      </c>
      <c r="AM31" s="179">
        <v>15</v>
      </c>
      <c r="AN31" s="179">
        <v>10</v>
      </c>
      <c r="AO31" s="179">
        <v>15</v>
      </c>
      <c r="AP31" s="179">
        <v>15</v>
      </c>
      <c r="AQ31" s="198">
        <v>5</v>
      </c>
      <c r="AR31" s="256">
        <v>90</v>
      </c>
      <c r="AS31" s="256" t="s">
        <v>71</v>
      </c>
      <c r="AT31" s="175" t="s">
        <v>71</v>
      </c>
      <c r="AU31" s="256">
        <v>90</v>
      </c>
      <c r="AV31" s="407"/>
      <c r="AW31" s="407"/>
      <c r="AX31" s="393"/>
      <c r="AY31" s="393"/>
      <c r="AZ31" s="393"/>
      <c r="BA31" s="393"/>
      <c r="BB31" s="393"/>
      <c r="BC31" s="393"/>
      <c r="BD31" s="413"/>
      <c r="BE31" s="400"/>
      <c r="BF31" s="410"/>
      <c r="BG31" s="317">
        <v>45108</v>
      </c>
      <c r="BH31" s="286">
        <v>45280</v>
      </c>
      <c r="BI31" s="224" t="s">
        <v>526</v>
      </c>
      <c r="BJ31" s="164" t="s">
        <v>527</v>
      </c>
      <c r="BK31" s="164" t="s">
        <v>528</v>
      </c>
      <c r="BL31" s="259" t="s">
        <v>543</v>
      </c>
      <c r="BM31" s="309"/>
      <c r="BN31" s="274"/>
      <c r="BO31" s="170"/>
    </row>
    <row r="32" spans="1:67" s="178" customFormat="1" ht="276" customHeight="1" x14ac:dyDescent="0.25">
      <c r="A32" s="229" t="s">
        <v>581</v>
      </c>
      <c r="B32" s="396" t="s">
        <v>591</v>
      </c>
      <c r="C32" s="336" t="s">
        <v>647</v>
      </c>
      <c r="D32" s="187" t="s">
        <v>471</v>
      </c>
      <c r="E32" s="183" t="s">
        <v>481</v>
      </c>
      <c r="F32" s="338" t="s">
        <v>699</v>
      </c>
      <c r="G32" s="216" t="s">
        <v>576</v>
      </c>
      <c r="H32" s="184" t="s">
        <v>133</v>
      </c>
      <c r="I32" s="239" t="s">
        <v>647</v>
      </c>
      <c r="J32" s="179" t="s">
        <v>264</v>
      </c>
      <c r="K32" s="180">
        <v>2</v>
      </c>
      <c r="L32" s="179">
        <v>1</v>
      </c>
      <c r="M32" s="179">
        <v>1</v>
      </c>
      <c r="N32" s="179">
        <v>1</v>
      </c>
      <c r="O32" s="180">
        <v>1</v>
      </c>
      <c r="P32" s="179">
        <v>1</v>
      </c>
      <c r="Q32" s="215">
        <v>1</v>
      </c>
      <c r="R32" s="179">
        <v>1</v>
      </c>
      <c r="S32" s="178">
        <v>0</v>
      </c>
      <c r="T32" s="179">
        <v>0</v>
      </c>
      <c r="U32" s="178">
        <v>1</v>
      </c>
      <c r="V32" s="179">
        <v>1</v>
      </c>
      <c r="W32" s="179">
        <v>1</v>
      </c>
      <c r="X32" s="178">
        <v>1</v>
      </c>
      <c r="Y32" s="179">
        <v>1</v>
      </c>
      <c r="Z32" s="199">
        <v>0</v>
      </c>
      <c r="AA32" s="181">
        <v>0</v>
      </c>
      <c r="AB32" s="198">
        <v>0</v>
      </c>
      <c r="AC32" s="198">
        <v>0</v>
      </c>
      <c r="AD32" s="198">
        <v>0</v>
      </c>
      <c r="AE32" s="198">
        <f>SUM(L32:AD32)</f>
        <v>12</v>
      </c>
      <c r="AF32" s="198" t="s">
        <v>274</v>
      </c>
      <c r="AG32" s="208">
        <v>5</v>
      </c>
      <c r="AH32" s="247" t="str">
        <f>IF(K32+AG32=0," ",IF(OR(AND(K32=1,AG32=1),AND(K32=1,AG32=2),AND(K32=2,AG32=2),AND(K32=2,AG32=1),AND(K32=3,AG32=1)),"Bajo",IF(OR(AND(K32=1,AG32=3),AND(K32=2,AG32=3),AND(K32=3,AG32=2),AND(K32=4,AG32=1)),"Moderado",IF(OR(AND(K32=1,AG32=4),AND(K32=2,AG32=4),AND(K32=3,AG32=3),AND(K32=4,AG32=2),AND(K32=4,AG32=3),AND(K32=5,AG32=1),AND(K32=5,AG32=2)),"Alto",IF(OR(AND(K32=2,AG32=5),AND(K32=3,AG32=5),AND(K32=3,AG32=4),AND(K32=4,AG32=4),AND(K32=4,AG32=5),AND(K32=5,AG32=3),AND(K32=5,AG32=4),AND(K32=1,AG32=5),AND(K32=5,AG32=5)),"Extremo","")))))</f>
        <v>Extremo</v>
      </c>
      <c r="AI32" s="224" t="s">
        <v>678</v>
      </c>
      <c r="AJ32" s="180" t="s">
        <v>61</v>
      </c>
      <c r="AK32" s="179">
        <v>15</v>
      </c>
      <c r="AL32" s="217">
        <v>15</v>
      </c>
      <c r="AM32" s="179">
        <v>15</v>
      </c>
      <c r="AN32" s="180">
        <v>15</v>
      </c>
      <c r="AO32" s="179">
        <v>15</v>
      </c>
      <c r="AP32" s="180">
        <v>15</v>
      </c>
      <c r="AQ32" s="183">
        <v>10</v>
      </c>
      <c r="AR32" s="183">
        <f>SUM(AK32:AQ32)</f>
        <v>100</v>
      </c>
      <c r="AS32" s="178" t="s">
        <v>62</v>
      </c>
      <c r="AT32" s="183" t="s">
        <v>62</v>
      </c>
      <c r="AU32" s="177">
        <f t="shared" ref="AU32:AU36" si="7">AR32</f>
        <v>100</v>
      </c>
      <c r="AV32" s="183">
        <f>+AU32</f>
        <v>100</v>
      </c>
      <c r="AW32" s="183" t="s">
        <v>62</v>
      </c>
      <c r="AX32" s="187" t="s">
        <v>553</v>
      </c>
      <c r="AY32" s="183" t="s">
        <v>135</v>
      </c>
      <c r="AZ32" s="187" t="s">
        <v>267</v>
      </c>
      <c r="BA32" s="182">
        <v>1</v>
      </c>
      <c r="BB32" s="183" t="s">
        <v>274</v>
      </c>
      <c r="BC32" s="203">
        <v>5</v>
      </c>
      <c r="BD32" s="222" t="str">
        <f>IF(BA32+BC32=0," ",IF(OR(AND(BA32=1,BC32=1),AND(BA32=1,BC32=2),AND(BA32=2,BC32=2),AND(BA32=2,BC32=1),AND(BA32=3,BC32=1)),"Bajo",IF(OR(AND(BA32=1,BC32=3),AND(BA32=2,BC32=3),AND(BA32=3,BC32=2),AND(BA32=4,BC32=1)),"Moderado",IF(OR(AND(BA32=1,BC32=4),AND(BA32=2,BC32=4),AND(BA32=3,BC32=3),AND(BA32=4,BC32=2),AND(BA32=4,BC32=3),AND(BA32=5,BC32=1),AND(BA32=5,BC32=2)),"Alto",IF(OR(AND(BA32=2,BC32=5),AND(BA32=1,BC32=5),AND(BA32=3,BC32=5),AND(BA32=3,BC32=4),AND(BA32=4,BC32=4),AND(BA32=4,BC32=5),AND(BA32=5,BC32=3),AND(BA32=5,BC32=4),AND(BA32=5,BC32=5)),"Extremo","")))))</f>
        <v>Extremo</v>
      </c>
      <c r="BE32" s="185" t="s">
        <v>629</v>
      </c>
      <c r="BF32" s="188" t="s">
        <v>66</v>
      </c>
      <c r="BG32" s="312">
        <v>44957</v>
      </c>
      <c r="BH32" s="189">
        <v>45275</v>
      </c>
      <c r="BI32" s="185" t="s">
        <v>679</v>
      </c>
      <c r="BJ32" s="188" t="s">
        <v>631</v>
      </c>
      <c r="BK32" s="318" t="s">
        <v>679</v>
      </c>
      <c r="BL32" s="188" t="s">
        <v>632</v>
      </c>
      <c r="BM32" s="183"/>
      <c r="BN32" s="227"/>
      <c r="BO32" s="183"/>
    </row>
    <row r="33" spans="1:67" s="178" customFormat="1" ht="106.5" customHeight="1" x14ac:dyDescent="0.25">
      <c r="A33" s="230" t="s">
        <v>581</v>
      </c>
      <c r="B33" s="397"/>
      <c r="C33" s="225" t="s">
        <v>679</v>
      </c>
      <c r="D33" s="180" t="s">
        <v>471</v>
      </c>
      <c r="E33" s="179" t="s">
        <v>481</v>
      </c>
      <c r="F33" s="339" t="s">
        <v>700</v>
      </c>
      <c r="G33" s="216" t="s">
        <v>577</v>
      </c>
      <c r="H33" s="179" t="s">
        <v>133</v>
      </c>
      <c r="I33" s="325" t="s">
        <v>679</v>
      </c>
      <c r="J33" s="179">
        <v>1</v>
      </c>
      <c r="K33" s="180">
        <v>1</v>
      </c>
      <c r="L33" s="179">
        <v>1</v>
      </c>
      <c r="M33" s="179">
        <v>1</v>
      </c>
      <c r="N33" s="180">
        <v>1</v>
      </c>
      <c r="O33" s="179">
        <v>1</v>
      </c>
      <c r="P33" s="179">
        <v>0</v>
      </c>
      <c r="Q33" s="217">
        <v>1</v>
      </c>
      <c r="R33" s="179">
        <v>1</v>
      </c>
      <c r="S33" s="217">
        <v>0</v>
      </c>
      <c r="T33" s="179">
        <v>0</v>
      </c>
      <c r="U33" s="179">
        <v>1</v>
      </c>
      <c r="V33" s="179">
        <v>1</v>
      </c>
      <c r="W33" s="180">
        <v>1</v>
      </c>
      <c r="X33" s="179">
        <v>1</v>
      </c>
      <c r="Y33" s="215">
        <v>1</v>
      </c>
      <c r="Z33" s="179">
        <v>0</v>
      </c>
      <c r="AA33" s="217">
        <v>0</v>
      </c>
      <c r="AB33" s="179">
        <v>0</v>
      </c>
      <c r="AC33" s="179">
        <v>0</v>
      </c>
      <c r="AD33" s="179">
        <v>0</v>
      </c>
      <c r="AE33" s="179">
        <f>SUM(L33:AD33)</f>
        <v>11</v>
      </c>
      <c r="AF33" s="180" t="s">
        <v>274</v>
      </c>
      <c r="AG33" s="220">
        <v>5</v>
      </c>
      <c r="AH33" s="240" t="str">
        <f>IF(K33+AG33=0," ",IF(OR(AND(K33=1,AG33=1),AND(K33=1,AG33=2),AND(K33=2,AG33=2),AND(K33=2,AG33=1),AND(K33=3,AG33=1)),"Bajo",IF(OR(AND(K33=1,AG33=3),AND(K33=2,AG33=3),AND(K33=3,AG33=2),AND(K33=4,AG33=1)),"Moderado",IF(OR(AND(K33=1,AG33=4),AND(K33=2,AG33=4),AND(K33=3,AG33=3),AND(K33=4,AG33=2),AND(K33=4,AG33=3),AND(K33=5,AG33=1),AND(K33=5,AG33=2)),"Alto",IF(OR(AND(K33=2,AG33=5),AND(K33=3,AG33=5),AND(K33=3,AG33=4),AND(K33=4,AG33=4),AND(K33=4,AG33=5),AND(K33=5,AG33=3),AND(K33=5,AG33=4),AND(K33=1,AG33=5),AND(K33=5,AG33=5)),"Extremo","")))))</f>
        <v>Extremo</v>
      </c>
      <c r="AI33" s="224" t="s">
        <v>625</v>
      </c>
      <c r="AJ33" s="180" t="s">
        <v>61</v>
      </c>
      <c r="AK33" s="179">
        <v>15</v>
      </c>
      <c r="AL33" s="217">
        <v>15</v>
      </c>
      <c r="AM33" s="179">
        <v>15</v>
      </c>
      <c r="AN33" s="180">
        <v>10</v>
      </c>
      <c r="AO33" s="179">
        <v>0</v>
      </c>
      <c r="AP33" s="180">
        <v>15</v>
      </c>
      <c r="AQ33" s="179">
        <v>10</v>
      </c>
      <c r="AR33" s="179">
        <f>SUM(AK33:AQ33)</f>
        <v>80</v>
      </c>
      <c r="AS33" s="217" t="s">
        <v>63</v>
      </c>
      <c r="AT33" s="179" t="s">
        <v>63</v>
      </c>
      <c r="AU33" s="261">
        <f t="shared" si="7"/>
        <v>80</v>
      </c>
      <c r="AV33" s="179">
        <f>+AU33</f>
        <v>80</v>
      </c>
      <c r="AW33" s="179" t="s">
        <v>71</v>
      </c>
      <c r="AX33" s="180" t="s">
        <v>553</v>
      </c>
      <c r="AY33" s="179" t="s">
        <v>135</v>
      </c>
      <c r="AZ33" s="180" t="s">
        <v>267</v>
      </c>
      <c r="BA33" s="215">
        <v>1</v>
      </c>
      <c r="BB33" s="179" t="s">
        <v>274</v>
      </c>
      <c r="BC33" s="220">
        <v>5</v>
      </c>
      <c r="BD33" s="240" t="str">
        <f>IF(BA33+BC33=0," ",IF(OR(AND(BA33=1,BC33=1),AND(BA33=1,BC33=2),AND(BA33=2,BC33=2),AND(BA33=2,BC33=1),AND(BA33=3,BC33=1)),"Bajo",IF(OR(AND(BA33=1,BC33=3),AND(BA33=2,BC33=3),AND(BA33=3,BC33=2),AND(BA33=4,BC33=1)),"Moderado",IF(OR(AND(BA33=1,BC33=4),AND(BA33=2,BC33=4),AND(BA33=3,BC33=3),AND(BA33=4,BC33=2),AND(BA33=4,BC33=3),AND(BA33=5,BC33=1),AND(BA33=5,BC33=2)),"Alto",IF(OR(AND(BA33=2,BC33=5),AND(BA33=1,BC33=5),AND(BA33=3,BC33=5),AND(BA33=3,BC33=4),AND(BA33=4,BC33=4),AND(BA33=4,BC33=5),AND(BA33=5,BC33=3),AND(BA33=5,BC33=4),AND(BA33=5,BC33=5)),"Extremo","")))))</f>
        <v>Extremo</v>
      </c>
      <c r="BE33" s="192" t="s">
        <v>630</v>
      </c>
      <c r="BF33" s="164" t="s">
        <v>66</v>
      </c>
      <c r="BG33" s="195">
        <v>44957</v>
      </c>
      <c r="BH33" s="194">
        <v>45275</v>
      </c>
      <c r="BI33" s="224" t="s">
        <v>655</v>
      </c>
      <c r="BJ33" s="164" t="s">
        <v>622</v>
      </c>
      <c r="BK33" s="319" t="s">
        <v>648</v>
      </c>
      <c r="BL33" s="179" t="s">
        <v>680</v>
      </c>
      <c r="BM33" s="179"/>
      <c r="BN33" s="217"/>
      <c r="BO33" s="179"/>
    </row>
    <row r="34" spans="1:67" s="178" customFormat="1" ht="174" customHeight="1" x14ac:dyDescent="0.25">
      <c r="A34" s="543" t="s">
        <v>581</v>
      </c>
      <c r="B34" s="397"/>
      <c r="C34" s="547" t="s">
        <v>649</v>
      </c>
      <c r="D34" s="183" t="s">
        <v>471</v>
      </c>
      <c r="E34" s="187" t="s">
        <v>481</v>
      </c>
      <c r="F34" s="556" t="s">
        <v>701</v>
      </c>
      <c r="G34" s="526" t="s">
        <v>578</v>
      </c>
      <c r="H34" s="342" t="s">
        <v>133</v>
      </c>
      <c r="I34" s="549" t="s">
        <v>649</v>
      </c>
      <c r="J34" s="342" t="s">
        <v>267</v>
      </c>
      <c r="K34" s="354">
        <v>1</v>
      </c>
      <c r="L34" s="342">
        <v>1</v>
      </c>
      <c r="M34" s="342">
        <v>1</v>
      </c>
      <c r="N34" s="354">
        <v>1</v>
      </c>
      <c r="O34" s="342">
        <v>1</v>
      </c>
      <c r="P34" s="342">
        <v>1</v>
      </c>
      <c r="Q34" s="356">
        <v>1</v>
      </c>
      <c r="R34" s="342">
        <v>1</v>
      </c>
      <c r="S34" s="356">
        <v>1</v>
      </c>
      <c r="T34" s="342">
        <v>1</v>
      </c>
      <c r="U34" s="342">
        <v>1</v>
      </c>
      <c r="V34" s="342">
        <v>1</v>
      </c>
      <c r="W34" s="354">
        <v>1</v>
      </c>
      <c r="X34" s="342">
        <v>1</v>
      </c>
      <c r="Y34" s="364">
        <v>1</v>
      </c>
      <c r="Z34" s="342">
        <v>1</v>
      </c>
      <c r="AA34" s="356">
        <v>0</v>
      </c>
      <c r="AB34" s="342">
        <v>0</v>
      </c>
      <c r="AC34" s="342">
        <v>0</v>
      </c>
      <c r="AD34" s="342">
        <v>0</v>
      </c>
      <c r="AE34" s="342">
        <f>SUM(L34:AD35)</f>
        <v>15</v>
      </c>
      <c r="AF34" s="354" t="s">
        <v>274</v>
      </c>
      <c r="AG34" s="597">
        <v>5</v>
      </c>
      <c r="AH34" s="582" t="s">
        <v>173</v>
      </c>
      <c r="AI34" s="242" t="s">
        <v>626</v>
      </c>
      <c r="AJ34" s="199" t="s">
        <v>61</v>
      </c>
      <c r="AK34" s="159">
        <v>15</v>
      </c>
      <c r="AL34" s="178">
        <v>15</v>
      </c>
      <c r="AM34" s="159">
        <v>15</v>
      </c>
      <c r="AN34" s="191">
        <v>15</v>
      </c>
      <c r="AO34" s="159">
        <v>0</v>
      </c>
      <c r="AP34" s="179">
        <v>15</v>
      </c>
      <c r="AQ34" s="183">
        <v>10</v>
      </c>
      <c r="AR34" s="183">
        <f>SUM(AK34:AQ34)</f>
        <v>85</v>
      </c>
      <c r="AS34" s="184" t="s">
        <v>63</v>
      </c>
      <c r="AT34" s="183" t="s">
        <v>63</v>
      </c>
      <c r="AU34" s="279">
        <f t="shared" si="7"/>
        <v>85</v>
      </c>
      <c r="AV34" s="342">
        <f>AVERAGE(AU34:AU35)</f>
        <v>85</v>
      </c>
      <c r="AW34" s="342" t="s">
        <v>71</v>
      </c>
      <c r="AX34" s="358" t="s">
        <v>553</v>
      </c>
      <c r="AY34" s="342" t="s">
        <v>135</v>
      </c>
      <c r="AZ34" s="354" t="s">
        <v>267</v>
      </c>
      <c r="BA34" s="391">
        <v>1</v>
      </c>
      <c r="BB34" s="342" t="s">
        <v>274</v>
      </c>
      <c r="BC34" s="422">
        <v>5</v>
      </c>
      <c r="BD34" s="423" t="str">
        <f>IF(BA34+BC34=0," ",IF(OR(AND(BA34=1,BC34=1),AND(BA34=1,BC34=2),AND(BA34=2,BC34=2),AND(BA34=2,BC34=1),AND(BA34=3,BC34=1)),"Bajo",IF(OR(AND(BA34=1,BC34=3),AND(BA34=2,BC34=3),AND(BA34=3,BC34=2),AND(BA34=4,BC34=1)),"Moderado",IF(OR(AND(BA34=1,BC34=4),AND(BA34=2,BC34=4),AND(BA34=3,BC34=3),AND(BA34=4,BC34=2),AND(BA34=4,BC34=3),AND(BA34=5,BC34=1),AND(BA34=5,BC34=2)),"Alto",IF(OR(AND(BA34=2,BC34=5),AND(BA34=1,BC34=5),AND(BA34=3,BC34=5),AND(BA34=3,BC34=4),AND(BA34=4,BC34=4),AND(BA34=4,BC34=5),AND(BA34=5,BC34=3),AND(BA34=5,BC34=4),AND(BA34=5,BC34=5)),"Extremo","")))))</f>
        <v>Extremo</v>
      </c>
      <c r="BE34" s="588" t="s">
        <v>630</v>
      </c>
      <c r="BF34" s="346" t="s">
        <v>66</v>
      </c>
      <c r="BG34" s="310">
        <v>44957</v>
      </c>
      <c r="BH34" s="287">
        <v>45275</v>
      </c>
      <c r="BI34" s="156" t="s">
        <v>653</v>
      </c>
      <c r="BJ34" s="154" t="s">
        <v>623</v>
      </c>
      <c r="BK34" s="318" t="s">
        <v>654</v>
      </c>
      <c r="BL34" s="154" t="s">
        <v>633</v>
      </c>
      <c r="BM34" s="159"/>
      <c r="BO34" s="159"/>
    </row>
    <row r="35" spans="1:67" s="178" customFormat="1" ht="220.5" customHeight="1" x14ac:dyDescent="0.25">
      <c r="A35" s="545"/>
      <c r="B35" s="397"/>
      <c r="C35" s="548"/>
      <c r="D35" s="179" t="s">
        <v>471</v>
      </c>
      <c r="E35" s="180" t="s">
        <v>481</v>
      </c>
      <c r="F35" s="557"/>
      <c r="G35" s="527"/>
      <c r="H35" s="353"/>
      <c r="I35" s="550"/>
      <c r="J35" s="353"/>
      <c r="K35" s="358"/>
      <c r="L35" s="353"/>
      <c r="M35" s="353"/>
      <c r="N35" s="358"/>
      <c r="O35" s="353"/>
      <c r="P35" s="353"/>
      <c r="Q35" s="359"/>
      <c r="R35" s="353"/>
      <c r="S35" s="359"/>
      <c r="T35" s="353"/>
      <c r="U35" s="353"/>
      <c r="V35" s="353"/>
      <c r="W35" s="358"/>
      <c r="X35" s="353"/>
      <c r="Y35" s="391"/>
      <c r="Z35" s="353"/>
      <c r="AA35" s="359"/>
      <c r="AB35" s="353"/>
      <c r="AC35" s="353"/>
      <c r="AD35" s="353"/>
      <c r="AE35" s="353"/>
      <c r="AF35" s="358"/>
      <c r="AG35" s="422"/>
      <c r="AH35" s="423"/>
      <c r="AI35" s="224" t="s">
        <v>627</v>
      </c>
      <c r="AJ35" s="217" t="s">
        <v>61</v>
      </c>
      <c r="AK35" s="179">
        <v>15</v>
      </c>
      <c r="AL35" s="215">
        <v>15</v>
      </c>
      <c r="AM35" s="179">
        <v>15</v>
      </c>
      <c r="AN35" s="180">
        <v>15</v>
      </c>
      <c r="AO35" s="179">
        <v>0</v>
      </c>
      <c r="AP35" s="180">
        <v>15</v>
      </c>
      <c r="AQ35" s="179">
        <v>10</v>
      </c>
      <c r="AR35" s="179">
        <f>SUM(AK35:AQ35)</f>
        <v>85</v>
      </c>
      <c r="AS35" s="217" t="s">
        <v>63</v>
      </c>
      <c r="AT35" s="179" t="s">
        <v>63</v>
      </c>
      <c r="AU35" s="261">
        <f t="shared" si="7"/>
        <v>85</v>
      </c>
      <c r="AV35" s="353"/>
      <c r="AW35" s="353"/>
      <c r="AX35" s="358"/>
      <c r="AY35" s="353"/>
      <c r="AZ35" s="355"/>
      <c r="BA35" s="391"/>
      <c r="BB35" s="353"/>
      <c r="BC35" s="422"/>
      <c r="BD35" s="423"/>
      <c r="BE35" s="590"/>
      <c r="BF35" s="378"/>
      <c r="BG35" s="195">
        <v>44957</v>
      </c>
      <c r="BH35" s="194">
        <v>45275</v>
      </c>
      <c r="BI35" s="224" t="s">
        <v>681</v>
      </c>
      <c r="BJ35" s="164" t="s">
        <v>623</v>
      </c>
      <c r="BK35" s="319" t="s">
        <v>682</v>
      </c>
      <c r="BL35" s="179" t="s">
        <v>634</v>
      </c>
      <c r="BM35" s="179"/>
      <c r="BN35" s="217"/>
      <c r="BO35" s="179"/>
    </row>
    <row r="36" spans="1:67" s="178" customFormat="1" ht="185.25" customHeight="1" x14ac:dyDescent="0.25">
      <c r="A36" s="228" t="s">
        <v>581</v>
      </c>
      <c r="B36" s="398"/>
      <c r="C36" s="337" t="s">
        <v>650</v>
      </c>
      <c r="D36" s="179" t="s">
        <v>471</v>
      </c>
      <c r="E36" s="179" t="s">
        <v>481</v>
      </c>
      <c r="F36" s="339" t="s">
        <v>702</v>
      </c>
      <c r="G36" s="216" t="s">
        <v>579</v>
      </c>
      <c r="H36" s="179" t="s">
        <v>133</v>
      </c>
      <c r="I36" s="325" t="s">
        <v>651</v>
      </c>
      <c r="J36" s="215" t="s">
        <v>264</v>
      </c>
      <c r="K36" s="179">
        <v>2</v>
      </c>
      <c r="L36" s="179">
        <v>1</v>
      </c>
      <c r="M36" s="179">
        <v>1</v>
      </c>
      <c r="N36" s="180">
        <v>1</v>
      </c>
      <c r="O36" s="179">
        <v>1</v>
      </c>
      <c r="P36" s="179">
        <v>1</v>
      </c>
      <c r="Q36" s="217">
        <v>1</v>
      </c>
      <c r="R36" s="179">
        <v>1</v>
      </c>
      <c r="S36" s="217">
        <v>1</v>
      </c>
      <c r="T36" s="179">
        <v>0</v>
      </c>
      <c r="U36" s="179">
        <v>1</v>
      </c>
      <c r="V36" s="179">
        <v>1</v>
      </c>
      <c r="W36" s="180">
        <v>1</v>
      </c>
      <c r="X36" s="179">
        <v>1</v>
      </c>
      <c r="Y36" s="215">
        <v>1</v>
      </c>
      <c r="Z36" s="179">
        <v>1</v>
      </c>
      <c r="AA36" s="217">
        <v>0</v>
      </c>
      <c r="AB36" s="179">
        <v>1</v>
      </c>
      <c r="AC36" s="179">
        <v>1</v>
      </c>
      <c r="AD36" s="179">
        <v>0</v>
      </c>
      <c r="AE36" s="179">
        <f>SUM(L36:AD36)</f>
        <v>16</v>
      </c>
      <c r="AF36" s="180" t="s">
        <v>274</v>
      </c>
      <c r="AG36" s="220">
        <v>5</v>
      </c>
      <c r="AH36" s="221" t="s">
        <v>173</v>
      </c>
      <c r="AI36" s="223" t="s">
        <v>628</v>
      </c>
      <c r="AJ36" s="200" t="s">
        <v>61</v>
      </c>
      <c r="AK36" s="179">
        <v>15</v>
      </c>
      <c r="AL36" s="180">
        <v>15</v>
      </c>
      <c r="AM36" s="179">
        <v>15</v>
      </c>
      <c r="AN36" s="180">
        <v>15</v>
      </c>
      <c r="AO36" s="179">
        <v>0</v>
      </c>
      <c r="AP36" s="187">
        <v>15</v>
      </c>
      <c r="AQ36" s="179">
        <v>10</v>
      </c>
      <c r="AR36" s="179">
        <f>SUM(AK36:AQ36)</f>
        <v>85</v>
      </c>
      <c r="AS36" s="180" t="s">
        <v>63</v>
      </c>
      <c r="AT36" s="198" t="s">
        <v>63</v>
      </c>
      <c r="AU36" s="177">
        <f t="shared" si="7"/>
        <v>85</v>
      </c>
      <c r="AV36" s="179">
        <f>+AU36</f>
        <v>85</v>
      </c>
      <c r="AW36" s="200" t="s">
        <v>71</v>
      </c>
      <c r="AX36" s="179" t="s">
        <v>553</v>
      </c>
      <c r="AY36" s="179" t="s">
        <v>135</v>
      </c>
      <c r="AZ36" s="180" t="s">
        <v>267</v>
      </c>
      <c r="BA36" s="215">
        <v>1</v>
      </c>
      <c r="BB36" s="179" t="s">
        <v>274</v>
      </c>
      <c r="BC36" s="206">
        <v>5</v>
      </c>
      <c r="BD36" s="241" t="str">
        <f>IF(BA36+BC36=0," ",IF(OR(AND(BA36=1,BC36=1),AND(BA36=1,BC36=2),AND(BA36=2,BC36=2),AND(BA36=2,BC36=1),AND(BA36=3,BC36=1)),"Bajo",IF(OR(AND(BA36=1,BC36=3),AND(BA36=2,BC36=3),AND(BA36=3,BC36=2),AND(BA36=4,BC36=1)),"Moderado",IF(OR(AND(BA36=1,BC36=4),AND(BA36=2,BC36=4),AND(BA36=3,BC36=3),AND(BA36=4,BC36=2),AND(BA36=4,BC36=3),AND(BA36=5,BC36=1),AND(BA36=5,BC36=2)),"Alto",IF(OR(AND(BA36=2,BC36=5),AND(BA36=1,BC36=5),AND(BA36=3,BC36=5),AND(BA36=3,BC36=4),AND(BA36=4,BC36=4),AND(BA36=4,BC36=5),AND(BA36=5,BC36=3),AND(BA36=5,BC36=4),AND(BA36=5,BC36=5)),"Extremo","")))))</f>
        <v>Extremo</v>
      </c>
      <c r="BE36" s="192" t="s">
        <v>630</v>
      </c>
      <c r="BF36" s="164" t="s">
        <v>66</v>
      </c>
      <c r="BG36" s="195">
        <v>44957</v>
      </c>
      <c r="BH36" s="194">
        <v>45275</v>
      </c>
      <c r="BI36" s="224" t="s">
        <v>683</v>
      </c>
      <c r="BJ36" s="164" t="s">
        <v>624</v>
      </c>
      <c r="BK36" s="320" t="s">
        <v>652</v>
      </c>
      <c r="BL36" s="164" t="s">
        <v>684</v>
      </c>
      <c r="BM36" s="179"/>
      <c r="BN36" s="184"/>
      <c r="BO36" s="179"/>
    </row>
    <row r="37" spans="1:67" s="178" customFormat="1" ht="222.75" customHeight="1" x14ac:dyDescent="0.25">
      <c r="A37" s="529" t="s">
        <v>582</v>
      </c>
      <c r="B37" s="512" t="s">
        <v>595</v>
      </c>
      <c r="C37" s="515" t="s">
        <v>599</v>
      </c>
      <c r="D37" s="517" t="s">
        <v>471</v>
      </c>
      <c r="E37" s="517" t="s">
        <v>481</v>
      </c>
      <c r="F37" s="509" t="s">
        <v>703</v>
      </c>
      <c r="G37" s="519" t="s">
        <v>691</v>
      </c>
      <c r="H37" s="523" t="s">
        <v>133</v>
      </c>
      <c r="I37" s="525" t="s">
        <v>600</v>
      </c>
      <c r="J37" s="391" t="s">
        <v>267</v>
      </c>
      <c r="K37" s="391">
        <v>1</v>
      </c>
      <c r="L37" s="391">
        <v>1</v>
      </c>
      <c r="M37" s="343">
        <v>0</v>
      </c>
      <c r="N37" s="343">
        <v>0</v>
      </c>
      <c r="O37" s="359">
        <v>0</v>
      </c>
      <c r="P37" s="343">
        <v>0</v>
      </c>
      <c r="Q37" s="358">
        <v>0</v>
      </c>
      <c r="R37" s="358">
        <v>0</v>
      </c>
      <c r="S37" s="343">
        <v>0</v>
      </c>
      <c r="T37" s="359">
        <v>0</v>
      </c>
      <c r="U37" s="391">
        <v>1</v>
      </c>
      <c r="V37" s="391">
        <v>1</v>
      </c>
      <c r="W37" s="391">
        <v>1</v>
      </c>
      <c r="X37" s="343">
        <v>0</v>
      </c>
      <c r="Y37" s="359">
        <v>0</v>
      </c>
      <c r="Z37" s="343">
        <v>0</v>
      </c>
      <c r="AA37" s="358">
        <v>0</v>
      </c>
      <c r="AB37" s="343">
        <v>0</v>
      </c>
      <c r="AC37" s="343">
        <v>0</v>
      </c>
      <c r="AD37" s="359">
        <v>0</v>
      </c>
      <c r="AE37" s="459">
        <f>SUM(L37:AD37)</f>
        <v>4</v>
      </c>
      <c r="AF37" s="343" t="s">
        <v>71</v>
      </c>
      <c r="AG37" s="343">
        <v>3</v>
      </c>
      <c r="AH37" s="521" t="str">
        <f>IF(K37+AG37=0," ",IF(OR(AND(K37=1,AG37=1),AND(K37=1,AG37=2),AND(K37=2,AG37=2),AND(K37=2,AG37=1),AND(K37=3,AG37=1)),"Bajo",IF(OR(AND(K37=1,AG37=3),AND(K37=2,AG37=3),AND(K37=3,AG37=2),AND(K37=4,AG37=1)),"Moderado",IF(OR(AND(K37=1,AG37=4),AND(K37=2,AG37=4),AND(K37=3,AG37=3),AND(K37=4,AG37=2),AND(K37=4,AG37=3),AND(K37=5,AG37=1),AND(K37=5,AG37=2)),"Alto",IF(OR(AND(K37=2,AG37=5),AND(K37=3,AG37=5),AND(K37=3,AG37=4),AND(K37=4,AG37=4),AND(K37=4,AG37=5),AND(K37=5,AG37=3),AND(K37=5,AG37=4),AND(K37=1,AG37=5),AND(K37=5,AG37=5)),"Extremo","")))))</f>
        <v>Moderado</v>
      </c>
      <c r="AI37" s="219" t="s">
        <v>601</v>
      </c>
      <c r="AJ37" s="176" t="s">
        <v>61</v>
      </c>
      <c r="AK37" s="176">
        <v>15</v>
      </c>
      <c r="AL37" s="190">
        <v>15</v>
      </c>
      <c r="AM37" s="186">
        <v>15</v>
      </c>
      <c r="AN37" s="193">
        <v>15</v>
      </c>
      <c r="AO37" s="186">
        <v>15</v>
      </c>
      <c r="AP37" s="186">
        <v>15</v>
      </c>
      <c r="AQ37" s="281">
        <v>10</v>
      </c>
      <c r="AR37" s="278">
        <f t="shared" ref="AR37:AR39" si="8">SUM(AK37:AQ37)</f>
        <v>100</v>
      </c>
      <c r="AS37" s="281" t="s">
        <v>62</v>
      </c>
      <c r="AT37" s="278" t="s">
        <v>62</v>
      </c>
      <c r="AU37" s="175">
        <f t="shared" ref="AU37:AU39" si="9">AR37</f>
        <v>100</v>
      </c>
      <c r="AV37" s="594">
        <f>AVERAGE(AU37:AU39)</f>
        <v>86.666666666666671</v>
      </c>
      <c r="AW37" s="388" t="s">
        <v>71</v>
      </c>
      <c r="AX37" s="356" t="s">
        <v>553</v>
      </c>
      <c r="AY37" s="342" t="s">
        <v>135</v>
      </c>
      <c r="AZ37" s="354" t="s">
        <v>267</v>
      </c>
      <c r="BA37" s="356">
        <v>1</v>
      </c>
      <c r="BB37" s="342" t="s">
        <v>71</v>
      </c>
      <c r="BC37" s="342">
        <v>3</v>
      </c>
      <c r="BD37" s="591" t="str">
        <f>IF(BA37+BC37=0," ",IF(OR(AND(BA37=1,BC37=1),AND(BA37=1,BC37=2),AND(BA37=2,BC37=2),AND(BA37=2,BC37=1),AND(BA37=3,BC37=1)),"Bajo",IF(OR(AND(BA37=1,BC37=3),AND(BA37=2,BC37=3),AND(BA37=3,BC37=2),AND(BA37=4,BC37=1)),"Moderado",IF(OR(AND(BA37=1,BC37=4),AND(BA37=2,BC37=4),AND(BA37=3,BC37=3),AND(BA37=4,BC37=2),AND(BA37=4,BC37=3),AND(BA37=5,BC37=1),AND(BA37=5,BC37=2)),"Alto",IF(OR(AND(BA37=2,BC37=5),AND(BA37=1,BC37=5),AND(BA37=3,BC37=5),AND(BA37=3,BC37=4),AND(BA37=4,BC37=4),AND(BA37=4,BC37=5),AND(BA37=5,BC37=3),AND(BA37=5,BC37=4),AND(BA37=5,BC37=5)),"Extremo","")))))</f>
        <v>Moderado</v>
      </c>
      <c r="BE37" s="588" t="s">
        <v>639</v>
      </c>
      <c r="BF37" s="346" t="s">
        <v>66</v>
      </c>
      <c r="BG37" s="189">
        <v>45170</v>
      </c>
      <c r="BH37" s="312">
        <v>45473</v>
      </c>
      <c r="BI37" s="313" t="s">
        <v>602</v>
      </c>
      <c r="BJ37" s="314" t="s">
        <v>603</v>
      </c>
      <c r="BK37" s="315" t="s">
        <v>605</v>
      </c>
      <c r="BL37" s="316" t="s">
        <v>608</v>
      </c>
      <c r="BM37" s="179"/>
      <c r="BN37" s="180"/>
      <c r="BO37" s="180"/>
    </row>
    <row r="38" spans="1:67" s="178" customFormat="1" ht="195.75" customHeight="1" x14ac:dyDescent="0.25">
      <c r="A38" s="530"/>
      <c r="B38" s="513"/>
      <c r="C38" s="515"/>
      <c r="D38" s="517"/>
      <c r="E38" s="517"/>
      <c r="F38" s="509"/>
      <c r="G38" s="519"/>
      <c r="H38" s="523"/>
      <c r="I38" s="525"/>
      <c r="J38" s="391"/>
      <c r="K38" s="391"/>
      <c r="L38" s="391"/>
      <c r="M38" s="343"/>
      <c r="N38" s="343"/>
      <c r="O38" s="359"/>
      <c r="P38" s="343"/>
      <c r="Q38" s="358"/>
      <c r="R38" s="358"/>
      <c r="S38" s="343"/>
      <c r="T38" s="359"/>
      <c r="U38" s="391"/>
      <c r="V38" s="391"/>
      <c r="W38" s="391"/>
      <c r="X38" s="343"/>
      <c r="Y38" s="359"/>
      <c r="Z38" s="343"/>
      <c r="AA38" s="358"/>
      <c r="AB38" s="343"/>
      <c r="AC38" s="343"/>
      <c r="AD38" s="359"/>
      <c r="AE38" s="459"/>
      <c r="AF38" s="343"/>
      <c r="AG38" s="343"/>
      <c r="AH38" s="521"/>
      <c r="AI38" s="192" t="s">
        <v>640</v>
      </c>
      <c r="AJ38" s="186" t="s">
        <v>61</v>
      </c>
      <c r="AK38" s="186">
        <v>15</v>
      </c>
      <c r="AL38" s="186">
        <v>15</v>
      </c>
      <c r="AM38" s="193">
        <v>0</v>
      </c>
      <c r="AN38" s="186">
        <v>15</v>
      </c>
      <c r="AO38" s="186">
        <v>15</v>
      </c>
      <c r="AP38" s="186">
        <v>0</v>
      </c>
      <c r="AQ38" s="186">
        <v>5</v>
      </c>
      <c r="AR38" s="186">
        <f t="shared" si="8"/>
        <v>65</v>
      </c>
      <c r="AS38" s="186" t="s">
        <v>63</v>
      </c>
      <c r="AT38" s="193" t="s">
        <v>63</v>
      </c>
      <c r="AU38" s="163">
        <f t="shared" si="9"/>
        <v>65</v>
      </c>
      <c r="AV38" s="595"/>
      <c r="AW38" s="389"/>
      <c r="AX38" s="359"/>
      <c r="AY38" s="343"/>
      <c r="AZ38" s="358"/>
      <c r="BA38" s="359"/>
      <c r="BB38" s="343"/>
      <c r="BC38" s="343"/>
      <c r="BD38" s="592"/>
      <c r="BE38" s="589"/>
      <c r="BF38" s="347"/>
      <c r="BG38" s="194">
        <v>45200</v>
      </c>
      <c r="BH38" s="195">
        <v>45275</v>
      </c>
      <c r="BI38" s="196" t="s">
        <v>641</v>
      </c>
      <c r="BJ38" s="197" t="s">
        <v>603</v>
      </c>
      <c r="BK38" s="193" t="s">
        <v>606</v>
      </c>
      <c r="BL38" s="193" t="s">
        <v>609</v>
      </c>
      <c r="BM38" s="198"/>
      <c r="BN38" s="199"/>
      <c r="BO38" s="199"/>
    </row>
    <row r="39" spans="1:67" s="178" customFormat="1" ht="169.5" customHeight="1" x14ac:dyDescent="0.25">
      <c r="A39" s="531"/>
      <c r="B39" s="514"/>
      <c r="C39" s="516"/>
      <c r="D39" s="518"/>
      <c r="E39" s="518"/>
      <c r="F39" s="510"/>
      <c r="G39" s="520"/>
      <c r="H39" s="524"/>
      <c r="I39" s="361"/>
      <c r="J39" s="365"/>
      <c r="K39" s="365"/>
      <c r="L39" s="365"/>
      <c r="M39" s="353"/>
      <c r="N39" s="353"/>
      <c r="O39" s="357"/>
      <c r="P39" s="353"/>
      <c r="Q39" s="355"/>
      <c r="R39" s="355"/>
      <c r="S39" s="353"/>
      <c r="T39" s="357"/>
      <c r="U39" s="365"/>
      <c r="V39" s="365"/>
      <c r="W39" s="365"/>
      <c r="X39" s="353"/>
      <c r="Y39" s="357"/>
      <c r="Z39" s="353"/>
      <c r="AA39" s="355"/>
      <c r="AB39" s="353"/>
      <c r="AC39" s="353"/>
      <c r="AD39" s="357"/>
      <c r="AE39" s="460"/>
      <c r="AF39" s="353"/>
      <c r="AG39" s="353"/>
      <c r="AH39" s="522"/>
      <c r="AI39" s="192" t="s">
        <v>642</v>
      </c>
      <c r="AJ39" s="186" t="s">
        <v>61</v>
      </c>
      <c r="AK39" s="186">
        <v>15</v>
      </c>
      <c r="AL39" s="186">
        <v>15</v>
      </c>
      <c r="AM39" s="193">
        <v>15</v>
      </c>
      <c r="AN39" s="186">
        <v>10</v>
      </c>
      <c r="AO39" s="186">
        <v>15</v>
      </c>
      <c r="AP39" s="186">
        <v>15</v>
      </c>
      <c r="AQ39" s="186">
        <v>10</v>
      </c>
      <c r="AR39" s="186">
        <f t="shared" si="8"/>
        <v>95</v>
      </c>
      <c r="AS39" s="186" t="s">
        <v>71</v>
      </c>
      <c r="AT39" s="193" t="s">
        <v>71</v>
      </c>
      <c r="AU39" s="175">
        <f t="shared" si="9"/>
        <v>95</v>
      </c>
      <c r="AV39" s="596"/>
      <c r="AW39" s="390"/>
      <c r="AX39" s="357"/>
      <c r="AY39" s="353"/>
      <c r="AZ39" s="355"/>
      <c r="BA39" s="357"/>
      <c r="BB39" s="353"/>
      <c r="BC39" s="353"/>
      <c r="BD39" s="593"/>
      <c r="BE39" s="590"/>
      <c r="BF39" s="378"/>
      <c r="BG39" s="202">
        <v>45170</v>
      </c>
      <c r="BH39" s="195">
        <v>45275</v>
      </c>
      <c r="BI39" s="196" t="s">
        <v>643</v>
      </c>
      <c r="BJ39" s="193" t="s">
        <v>604</v>
      </c>
      <c r="BK39" s="193" t="s">
        <v>607</v>
      </c>
      <c r="BL39" s="193" t="s">
        <v>607</v>
      </c>
      <c r="BM39" s="198"/>
      <c r="BN39" s="199"/>
      <c r="BO39" s="199"/>
    </row>
    <row r="40" spans="1:67" s="145" customFormat="1" x14ac:dyDescent="0.25">
      <c r="A40" s="142"/>
      <c r="B40" s="142"/>
      <c r="C40" s="143"/>
      <c r="D40" s="143"/>
      <c r="E40" s="143"/>
      <c r="F40" s="143"/>
      <c r="G40" s="143"/>
      <c r="H40" s="144"/>
      <c r="I40" s="144"/>
      <c r="J40" s="144"/>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3"/>
      <c r="AJ40" s="143"/>
      <c r="AX40" s="143"/>
      <c r="AY40" s="143"/>
      <c r="AZ40" s="143"/>
      <c r="BA40" s="143"/>
      <c r="BB40" s="143"/>
      <c r="BC40" s="143"/>
      <c r="BD40" s="143"/>
      <c r="BE40" s="143"/>
      <c r="BF40" s="143"/>
      <c r="BG40" s="146"/>
      <c r="BH40" s="146"/>
      <c r="BI40" s="143"/>
      <c r="BJ40" s="143"/>
      <c r="BK40" s="143"/>
      <c r="BL40" s="143"/>
    </row>
    <row r="41" spans="1:67" s="145" customFormat="1" ht="46.5" customHeight="1" x14ac:dyDescent="0.25">
      <c r="A41" s="351" t="s">
        <v>704</v>
      </c>
      <c r="B41" s="348" t="s">
        <v>705</v>
      </c>
      <c r="C41" s="349"/>
      <c r="D41" s="349"/>
      <c r="E41" s="349"/>
      <c r="F41" s="349"/>
      <c r="G41" s="349"/>
      <c r="H41" s="349"/>
      <c r="I41" s="350"/>
      <c r="J41" s="144"/>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J41" s="143"/>
      <c r="AX41" s="143"/>
      <c r="AY41" s="143"/>
      <c r="AZ41" s="143"/>
      <c r="BA41" s="143"/>
      <c r="BB41" s="143"/>
      <c r="BC41" s="143"/>
      <c r="BD41" s="143"/>
      <c r="BE41" s="143"/>
      <c r="BF41" s="143"/>
      <c r="BG41" s="146"/>
      <c r="BH41" s="146"/>
      <c r="BI41" s="143"/>
      <c r="BJ41" s="143"/>
      <c r="BK41" s="143"/>
      <c r="BL41" s="143"/>
    </row>
    <row r="42" spans="1:67" s="145" customFormat="1" ht="91.5" customHeight="1" x14ac:dyDescent="0.25">
      <c r="A42" s="352"/>
      <c r="B42" s="348" t="s">
        <v>706</v>
      </c>
      <c r="C42" s="349"/>
      <c r="D42" s="349"/>
      <c r="E42" s="349"/>
      <c r="F42" s="349"/>
      <c r="G42" s="349"/>
      <c r="H42" s="349"/>
      <c r="I42" s="350"/>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J42" s="143"/>
      <c r="AX42" s="143"/>
      <c r="AY42" s="143"/>
      <c r="AZ42" s="143"/>
      <c r="BA42" s="143"/>
      <c r="BB42" s="143"/>
      <c r="BC42" s="143"/>
      <c r="BD42" s="143"/>
      <c r="BE42" s="143"/>
      <c r="BF42" s="143"/>
      <c r="BG42" s="146"/>
      <c r="BH42" s="146"/>
      <c r="BI42" s="143"/>
      <c r="BJ42" s="143"/>
      <c r="BK42" s="143"/>
      <c r="BL42" s="143"/>
    </row>
    <row r="43" spans="1:67" s="145" customFormat="1" x14ac:dyDescent="0.25">
      <c r="A43" s="340"/>
      <c r="B43" s="142"/>
      <c r="C43" s="143"/>
      <c r="D43" s="143"/>
      <c r="E43" s="143"/>
      <c r="F43" s="143"/>
      <c r="G43" s="143"/>
      <c r="H43" s="143"/>
      <c r="I43" s="144"/>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J43" s="143"/>
      <c r="AX43" s="143"/>
      <c r="AY43" s="143"/>
      <c r="AZ43" s="143"/>
      <c r="BA43" s="143"/>
      <c r="BB43" s="143"/>
      <c r="BC43" s="143"/>
      <c r="BD43" s="143"/>
      <c r="BE43" s="143"/>
      <c r="BF43" s="143"/>
      <c r="BG43" s="146"/>
      <c r="BH43" s="146"/>
      <c r="BI43" s="143"/>
      <c r="BJ43" s="143"/>
      <c r="BK43" s="143"/>
      <c r="BL43" s="143"/>
    </row>
    <row r="44" spans="1:67" s="145" customFormat="1" x14ac:dyDescent="0.25">
      <c r="A44" s="142"/>
      <c r="B44" s="142"/>
      <c r="C44" s="143"/>
      <c r="D44" s="143"/>
      <c r="E44" s="143"/>
      <c r="F44" s="143"/>
      <c r="G44" s="143"/>
      <c r="H44" s="143"/>
      <c r="I44" s="144"/>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J44" s="143"/>
      <c r="AX44" s="143"/>
      <c r="AY44" s="143"/>
      <c r="AZ44" s="143"/>
      <c r="BA44" s="143"/>
      <c r="BB44" s="143"/>
      <c r="BC44" s="143"/>
      <c r="BD44" s="143"/>
      <c r="BE44" s="143"/>
      <c r="BF44" s="143"/>
      <c r="BG44" s="146"/>
      <c r="BH44" s="146"/>
      <c r="BI44" s="143"/>
      <c r="BJ44" s="143"/>
      <c r="BK44" s="143"/>
      <c r="BL44" s="143"/>
    </row>
    <row r="45" spans="1:67" s="145" customFormat="1" x14ac:dyDescent="0.25">
      <c r="A45" s="142"/>
      <c r="B45" s="142"/>
      <c r="C45" s="143"/>
      <c r="D45" s="143"/>
      <c r="E45" s="143"/>
      <c r="F45" s="143"/>
      <c r="G45" s="143"/>
      <c r="H45" s="143"/>
      <c r="I45" s="144"/>
      <c r="J45" s="143"/>
      <c r="K45" s="143"/>
      <c r="L45" s="143"/>
      <c r="M45" s="143"/>
      <c r="N45" s="143"/>
      <c r="O45" s="143"/>
      <c r="P45" s="143"/>
      <c r="Q45" s="143"/>
      <c r="R45" s="143"/>
      <c r="S45" s="143"/>
      <c r="T45" s="143"/>
      <c r="U45" s="143"/>
      <c r="V45" s="143"/>
      <c r="W45" s="143"/>
      <c r="X45" s="143"/>
      <c r="Y45" s="143"/>
      <c r="Z45" s="143"/>
      <c r="AA45" s="143"/>
      <c r="AB45" s="143"/>
      <c r="AC45" s="143"/>
      <c r="AD45" s="143"/>
      <c r="AE45" s="143"/>
      <c r="AF45" s="143"/>
      <c r="AG45" s="143"/>
      <c r="AH45" s="143"/>
      <c r="AJ45" s="143"/>
      <c r="AX45" s="143"/>
      <c r="AY45" s="143"/>
      <c r="AZ45" s="143"/>
      <c r="BA45" s="143"/>
      <c r="BB45" s="143"/>
      <c r="BC45" s="143"/>
      <c r="BD45" s="143"/>
      <c r="BE45" s="143"/>
      <c r="BF45" s="143"/>
      <c r="BG45" s="146"/>
      <c r="BH45" s="146"/>
      <c r="BI45" s="143"/>
      <c r="BJ45" s="143"/>
      <c r="BK45" s="143"/>
      <c r="BL45" s="143"/>
    </row>
    <row r="46" spans="1:67" s="145" customFormat="1" x14ac:dyDescent="0.25">
      <c r="A46" s="142"/>
      <c r="B46" s="142"/>
      <c r="C46" s="143"/>
      <c r="D46" s="143"/>
      <c r="E46" s="143"/>
      <c r="F46" s="143"/>
      <c r="G46" s="143"/>
      <c r="H46" s="143"/>
      <c r="I46" s="144"/>
      <c r="J46" s="143"/>
      <c r="K46" s="143"/>
      <c r="L46" s="143"/>
      <c r="M46" s="143"/>
      <c r="N46" s="143"/>
      <c r="O46" s="143"/>
      <c r="P46" s="143"/>
      <c r="Q46" s="143"/>
      <c r="R46" s="143"/>
      <c r="S46" s="143"/>
      <c r="T46" s="143"/>
      <c r="U46" s="143"/>
      <c r="V46" s="143"/>
      <c r="W46" s="143"/>
      <c r="X46" s="143"/>
      <c r="Y46" s="143"/>
      <c r="Z46" s="143"/>
      <c r="AA46" s="143"/>
      <c r="AB46" s="143"/>
      <c r="AC46" s="143"/>
      <c r="AD46" s="143"/>
      <c r="AE46" s="143"/>
      <c r="AF46" s="143"/>
      <c r="AG46" s="143"/>
      <c r="AH46" s="143"/>
      <c r="AJ46" s="143"/>
      <c r="AX46" s="143"/>
      <c r="AY46" s="143"/>
      <c r="AZ46" s="143"/>
      <c r="BA46" s="143"/>
      <c r="BB46" s="143"/>
      <c r="BC46" s="143"/>
      <c r="BD46" s="143"/>
      <c r="BE46" s="143"/>
      <c r="BF46" s="143"/>
      <c r="BG46" s="146"/>
      <c r="BH46" s="146"/>
      <c r="BI46" s="143"/>
      <c r="BJ46" s="143"/>
      <c r="BK46" s="143"/>
      <c r="BL46" s="143"/>
    </row>
    <row r="47" spans="1:67" s="145" customFormat="1" x14ac:dyDescent="0.25">
      <c r="A47" s="142"/>
      <c r="B47" s="142"/>
      <c r="C47" s="143"/>
      <c r="D47" s="143"/>
      <c r="E47" s="143"/>
      <c r="F47" s="143"/>
      <c r="G47" s="143"/>
      <c r="H47" s="143"/>
      <c r="I47" s="144"/>
      <c r="J47" s="143"/>
      <c r="K47" s="143"/>
      <c r="L47" s="143"/>
      <c r="M47" s="143"/>
      <c r="N47" s="143"/>
      <c r="O47" s="143"/>
      <c r="P47" s="143"/>
      <c r="Q47" s="143"/>
      <c r="R47" s="143"/>
      <c r="S47" s="143"/>
      <c r="T47" s="143"/>
      <c r="U47" s="143"/>
      <c r="V47" s="143"/>
      <c r="W47" s="143"/>
      <c r="X47" s="143"/>
      <c r="Y47" s="143"/>
      <c r="Z47" s="143"/>
      <c r="AA47" s="143"/>
      <c r="AB47" s="143"/>
      <c r="AC47" s="143"/>
      <c r="AD47" s="143"/>
      <c r="AE47" s="143"/>
      <c r="AF47" s="143"/>
      <c r="AG47" s="143"/>
      <c r="AH47" s="143"/>
      <c r="AJ47" s="143"/>
      <c r="AX47" s="143"/>
      <c r="AY47" s="143"/>
      <c r="AZ47" s="143"/>
      <c r="BA47" s="143"/>
      <c r="BB47" s="143"/>
      <c r="BC47" s="143"/>
      <c r="BD47" s="143"/>
      <c r="BE47" s="143"/>
      <c r="BF47" s="143"/>
      <c r="BG47" s="146"/>
      <c r="BH47" s="146"/>
      <c r="BI47" s="143"/>
      <c r="BJ47" s="143"/>
      <c r="BK47" s="143"/>
      <c r="BL47" s="143"/>
    </row>
    <row r="48" spans="1:67" s="145" customFormat="1" x14ac:dyDescent="0.25">
      <c r="A48" s="142"/>
      <c r="B48" s="142"/>
      <c r="C48" s="143"/>
      <c r="D48" s="143"/>
      <c r="E48" s="143"/>
      <c r="F48" s="143"/>
      <c r="G48" s="143"/>
      <c r="H48" s="143"/>
      <c r="I48" s="144"/>
      <c r="J48" s="143"/>
      <c r="K48" s="143"/>
      <c r="L48" s="143"/>
      <c r="M48" s="143"/>
      <c r="N48" s="143"/>
      <c r="O48" s="143"/>
      <c r="P48" s="143"/>
      <c r="Q48" s="143"/>
      <c r="R48" s="143"/>
      <c r="S48" s="143"/>
      <c r="T48" s="143"/>
      <c r="U48" s="143"/>
      <c r="V48" s="143"/>
      <c r="W48" s="143"/>
      <c r="X48" s="143"/>
      <c r="Y48" s="143"/>
      <c r="Z48" s="143"/>
      <c r="AA48" s="143"/>
      <c r="AB48" s="143"/>
      <c r="AC48" s="143"/>
      <c r="AD48" s="143"/>
      <c r="AE48" s="143"/>
      <c r="AF48" s="143"/>
      <c r="AG48" s="143"/>
      <c r="AH48" s="143"/>
      <c r="AJ48" s="143"/>
      <c r="AX48" s="143"/>
      <c r="AY48" s="143"/>
      <c r="AZ48" s="143"/>
      <c r="BA48" s="143"/>
      <c r="BB48" s="143"/>
      <c r="BC48" s="143"/>
      <c r="BD48" s="143"/>
      <c r="BE48" s="143"/>
      <c r="BF48" s="143"/>
      <c r="BG48" s="146"/>
      <c r="BH48" s="146"/>
      <c r="BI48" s="143"/>
      <c r="BJ48" s="143"/>
      <c r="BK48" s="143"/>
      <c r="BL48" s="143"/>
    </row>
    <row r="49" spans="1:64" s="145" customFormat="1" x14ac:dyDescent="0.25">
      <c r="A49" s="142"/>
      <c r="B49" s="142"/>
      <c r="C49" s="143"/>
      <c r="D49" s="143"/>
      <c r="E49" s="143"/>
      <c r="F49" s="143"/>
      <c r="G49" s="143"/>
      <c r="H49" s="143"/>
      <c r="I49" s="144"/>
      <c r="J49" s="143"/>
      <c r="K49" s="143"/>
      <c r="L49" s="143"/>
      <c r="M49" s="143"/>
      <c r="N49" s="143"/>
      <c r="O49" s="143"/>
      <c r="P49" s="143"/>
      <c r="Q49" s="143"/>
      <c r="R49" s="143"/>
      <c r="S49" s="143"/>
      <c r="T49" s="143"/>
      <c r="U49" s="143"/>
      <c r="V49" s="143"/>
      <c r="W49" s="143"/>
      <c r="X49" s="143"/>
      <c r="Y49" s="143"/>
      <c r="Z49" s="143"/>
      <c r="AA49" s="143"/>
      <c r="AB49" s="143"/>
      <c r="AC49" s="143"/>
      <c r="AD49" s="143"/>
      <c r="AE49" s="143"/>
      <c r="AF49" s="143"/>
      <c r="AG49" s="143"/>
      <c r="AH49" s="143"/>
      <c r="AJ49" s="143"/>
      <c r="AX49" s="143"/>
      <c r="AY49" s="143"/>
      <c r="AZ49" s="143"/>
      <c r="BA49" s="143"/>
      <c r="BB49" s="143"/>
      <c r="BC49" s="143"/>
      <c r="BD49" s="143"/>
      <c r="BE49" s="143"/>
      <c r="BF49" s="143"/>
      <c r="BG49" s="146"/>
      <c r="BH49" s="146"/>
      <c r="BI49" s="143"/>
      <c r="BJ49" s="143"/>
      <c r="BK49" s="143"/>
      <c r="BL49" s="143"/>
    </row>
    <row r="50" spans="1:64" s="145" customFormat="1" x14ac:dyDescent="0.25">
      <c r="A50" s="142"/>
      <c r="B50" s="142"/>
      <c r="C50" s="143"/>
      <c r="D50" s="143"/>
      <c r="E50" s="143"/>
      <c r="F50" s="143"/>
      <c r="G50" s="143"/>
      <c r="H50" s="143"/>
      <c r="I50" s="144"/>
      <c r="J50" s="143"/>
      <c r="K50" s="143"/>
      <c r="L50" s="143"/>
      <c r="M50" s="143"/>
      <c r="N50" s="143"/>
      <c r="O50" s="143"/>
      <c r="P50" s="143"/>
      <c r="Q50" s="143"/>
      <c r="R50" s="143"/>
      <c r="S50" s="143"/>
      <c r="T50" s="143"/>
      <c r="U50" s="143"/>
      <c r="V50" s="143"/>
      <c r="W50" s="143"/>
      <c r="X50" s="143"/>
      <c r="Y50" s="143"/>
      <c r="Z50" s="143"/>
      <c r="AA50" s="143"/>
      <c r="AB50" s="143"/>
      <c r="AC50" s="143"/>
      <c r="AD50" s="143"/>
      <c r="AE50" s="143"/>
      <c r="AF50" s="143"/>
      <c r="AG50" s="143"/>
      <c r="AH50" s="143"/>
      <c r="AJ50" s="143"/>
      <c r="AX50" s="143"/>
      <c r="AY50" s="143"/>
      <c r="AZ50" s="143"/>
      <c r="BA50" s="143"/>
      <c r="BB50" s="143"/>
      <c r="BC50" s="143"/>
      <c r="BD50" s="143"/>
      <c r="BE50" s="143"/>
      <c r="BF50" s="143"/>
      <c r="BG50" s="146"/>
      <c r="BH50" s="146"/>
      <c r="BI50" s="143"/>
      <c r="BJ50" s="143"/>
      <c r="BK50" s="143"/>
      <c r="BL50" s="143"/>
    </row>
    <row r="51" spans="1:64" s="145" customFormat="1" x14ac:dyDescent="0.25">
      <c r="A51" s="142"/>
      <c r="B51" s="142"/>
      <c r="C51" s="143"/>
      <c r="D51" s="143"/>
      <c r="E51" s="143"/>
      <c r="F51" s="143"/>
      <c r="G51" s="143"/>
      <c r="H51" s="143"/>
      <c r="I51" s="144"/>
      <c r="J51" s="143"/>
      <c r="K51" s="143"/>
      <c r="L51" s="143"/>
      <c r="M51" s="143"/>
      <c r="N51" s="143"/>
      <c r="O51" s="143"/>
      <c r="P51" s="143"/>
      <c r="Q51" s="143"/>
      <c r="R51" s="143"/>
      <c r="S51" s="143"/>
      <c r="T51" s="143"/>
      <c r="U51" s="143"/>
      <c r="V51" s="143"/>
      <c r="W51" s="143"/>
      <c r="X51" s="143"/>
      <c r="Y51" s="143"/>
      <c r="Z51" s="143"/>
      <c r="AA51" s="143"/>
      <c r="AB51" s="143"/>
      <c r="AC51" s="143"/>
      <c r="AD51" s="143"/>
      <c r="AE51" s="143"/>
      <c r="AF51" s="143"/>
      <c r="AG51" s="143"/>
      <c r="AH51" s="143"/>
      <c r="AJ51" s="143"/>
      <c r="AX51" s="143"/>
      <c r="AY51" s="143"/>
      <c r="AZ51" s="143"/>
      <c r="BA51" s="143"/>
      <c r="BB51" s="143"/>
      <c r="BC51" s="143"/>
      <c r="BD51" s="143"/>
      <c r="BE51" s="143"/>
      <c r="BF51" s="143"/>
      <c r="BG51" s="146"/>
      <c r="BH51" s="146"/>
      <c r="BI51" s="143"/>
      <c r="BJ51" s="143"/>
      <c r="BK51" s="143"/>
      <c r="BL51" s="143"/>
    </row>
    <row r="52" spans="1:64" s="145" customFormat="1" x14ac:dyDescent="0.25">
      <c r="A52" s="142"/>
      <c r="B52" s="142"/>
      <c r="C52" s="143"/>
      <c r="D52" s="143"/>
      <c r="E52" s="143"/>
      <c r="F52" s="143"/>
      <c r="G52" s="143"/>
      <c r="H52" s="143"/>
      <c r="I52" s="144"/>
      <c r="J52" s="143"/>
      <c r="K52" s="143"/>
      <c r="L52" s="143"/>
      <c r="M52" s="143"/>
      <c r="N52" s="143"/>
      <c r="O52" s="143"/>
      <c r="P52" s="143"/>
      <c r="Q52" s="143"/>
      <c r="R52" s="143"/>
      <c r="S52" s="143"/>
      <c r="T52" s="143"/>
      <c r="U52" s="143"/>
      <c r="V52" s="143"/>
      <c r="W52" s="143"/>
      <c r="X52" s="143"/>
      <c r="Y52" s="143"/>
      <c r="Z52" s="143"/>
      <c r="AA52" s="143"/>
      <c r="AB52" s="143"/>
      <c r="AC52" s="143"/>
      <c r="AD52" s="143"/>
      <c r="AE52" s="143"/>
      <c r="AF52" s="143"/>
      <c r="AG52" s="143"/>
      <c r="AH52" s="143"/>
      <c r="AJ52" s="143"/>
      <c r="AX52" s="143"/>
      <c r="AY52" s="143"/>
      <c r="AZ52" s="143"/>
      <c r="BA52" s="143"/>
      <c r="BB52" s="143"/>
      <c r="BC52" s="143"/>
      <c r="BD52" s="143"/>
      <c r="BE52" s="143"/>
      <c r="BF52" s="143"/>
      <c r="BG52" s="146"/>
      <c r="BH52" s="146"/>
      <c r="BI52" s="143"/>
      <c r="BJ52" s="143"/>
      <c r="BK52" s="143"/>
      <c r="BL52" s="143"/>
    </row>
    <row r="53" spans="1:64" s="145" customFormat="1" x14ac:dyDescent="0.25">
      <c r="A53" s="142"/>
      <c r="B53" s="142"/>
      <c r="C53" s="143"/>
      <c r="D53" s="143"/>
      <c r="E53" s="143"/>
      <c r="F53" s="143"/>
      <c r="G53" s="143"/>
      <c r="H53" s="143"/>
      <c r="I53" s="144"/>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3"/>
      <c r="AJ53" s="143"/>
      <c r="AX53" s="143"/>
      <c r="AY53" s="143"/>
      <c r="AZ53" s="143"/>
      <c r="BA53" s="143"/>
      <c r="BB53" s="143"/>
      <c r="BC53" s="143"/>
      <c r="BD53" s="143"/>
      <c r="BE53" s="143"/>
      <c r="BF53" s="143"/>
      <c r="BG53" s="146"/>
      <c r="BH53" s="146"/>
      <c r="BI53" s="143"/>
      <c r="BJ53" s="143"/>
      <c r="BK53" s="143"/>
      <c r="BL53" s="143"/>
    </row>
    <row r="54" spans="1:64" s="145" customFormat="1" x14ac:dyDescent="0.25">
      <c r="A54" s="142"/>
      <c r="B54" s="142"/>
      <c r="C54" s="143"/>
      <c r="D54" s="143"/>
      <c r="E54" s="143"/>
      <c r="F54" s="143"/>
      <c r="G54" s="143"/>
      <c r="H54" s="143"/>
      <c r="I54" s="144"/>
      <c r="J54" s="143"/>
      <c r="K54" s="143"/>
      <c r="L54" s="143"/>
      <c r="M54" s="143"/>
      <c r="N54" s="143"/>
      <c r="O54" s="143"/>
      <c r="P54" s="143"/>
      <c r="Q54" s="143"/>
      <c r="R54" s="143"/>
      <c r="S54" s="143"/>
      <c r="T54" s="143"/>
      <c r="U54" s="143"/>
      <c r="V54" s="143"/>
      <c r="W54" s="143"/>
      <c r="X54" s="143"/>
      <c r="Y54" s="143"/>
      <c r="Z54" s="143"/>
      <c r="AA54" s="143"/>
      <c r="AB54" s="143"/>
      <c r="AC54" s="143"/>
      <c r="AD54" s="143"/>
      <c r="AE54" s="143"/>
      <c r="AF54" s="143"/>
      <c r="AG54" s="143"/>
      <c r="AH54" s="143"/>
      <c r="AJ54" s="143"/>
      <c r="AX54" s="143"/>
      <c r="AY54" s="143"/>
      <c r="AZ54" s="143"/>
      <c r="BA54" s="143"/>
      <c r="BB54" s="143"/>
      <c r="BC54" s="143"/>
      <c r="BD54" s="143"/>
      <c r="BE54" s="143"/>
      <c r="BF54" s="143"/>
      <c r="BG54" s="146"/>
      <c r="BH54" s="146"/>
      <c r="BI54" s="143"/>
      <c r="BJ54" s="143"/>
      <c r="BK54" s="143"/>
      <c r="BL54" s="143"/>
    </row>
    <row r="55" spans="1:64" s="145" customFormat="1" x14ac:dyDescent="0.25">
      <c r="A55" s="142"/>
      <c r="B55" s="142"/>
      <c r="C55" s="143"/>
      <c r="D55" s="143"/>
      <c r="E55" s="143"/>
      <c r="F55" s="143"/>
      <c r="G55" s="143"/>
      <c r="H55" s="143"/>
      <c r="I55" s="144"/>
      <c r="J55" s="143"/>
      <c r="K55" s="143"/>
      <c r="L55" s="143"/>
      <c r="M55" s="143"/>
      <c r="N55" s="143"/>
      <c r="O55" s="143"/>
      <c r="P55" s="143"/>
      <c r="Q55" s="143"/>
      <c r="R55" s="143"/>
      <c r="S55" s="143"/>
      <c r="T55" s="143"/>
      <c r="U55" s="143"/>
      <c r="V55" s="143"/>
      <c r="W55" s="143"/>
      <c r="X55" s="143"/>
      <c r="Y55" s="143"/>
      <c r="Z55" s="143"/>
      <c r="AA55" s="143"/>
      <c r="AB55" s="143"/>
      <c r="AC55" s="143"/>
      <c r="AD55" s="143"/>
      <c r="AE55" s="143"/>
      <c r="AF55" s="143"/>
      <c r="AG55" s="143"/>
      <c r="AH55" s="143"/>
      <c r="AJ55" s="143"/>
      <c r="AX55" s="143"/>
      <c r="AY55" s="143"/>
      <c r="AZ55" s="143"/>
      <c r="BA55" s="143"/>
      <c r="BB55" s="143"/>
      <c r="BC55" s="143"/>
      <c r="BD55" s="143"/>
      <c r="BE55" s="143"/>
      <c r="BF55" s="143"/>
      <c r="BG55" s="146"/>
      <c r="BH55" s="146"/>
      <c r="BI55" s="143"/>
      <c r="BJ55" s="143"/>
      <c r="BK55" s="143"/>
      <c r="BL55" s="143"/>
    </row>
    <row r="56" spans="1:64" s="145" customFormat="1" x14ac:dyDescent="0.25">
      <c r="A56" s="142"/>
      <c r="B56" s="142"/>
      <c r="C56" s="143"/>
      <c r="D56" s="143"/>
      <c r="E56" s="143"/>
      <c r="F56" s="143"/>
      <c r="G56" s="143"/>
      <c r="H56" s="143"/>
      <c r="I56" s="144"/>
      <c r="J56" s="143"/>
      <c r="K56" s="143"/>
      <c r="L56" s="143"/>
      <c r="M56" s="143"/>
      <c r="N56" s="143"/>
      <c r="O56" s="143"/>
      <c r="P56" s="143"/>
      <c r="Q56" s="143"/>
      <c r="R56" s="143"/>
      <c r="S56" s="143"/>
      <c r="T56" s="143"/>
      <c r="U56" s="143"/>
      <c r="V56" s="143"/>
      <c r="W56" s="143"/>
      <c r="X56" s="143"/>
      <c r="Y56" s="143"/>
      <c r="Z56" s="143"/>
      <c r="AA56" s="143"/>
      <c r="AB56" s="143"/>
      <c r="AC56" s="143"/>
      <c r="AD56" s="143"/>
      <c r="AE56" s="143"/>
      <c r="AF56" s="143"/>
      <c r="AG56" s="143"/>
      <c r="AH56" s="143"/>
      <c r="AJ56" s="143"/>
      <c r="AX56" s="143"/>
      <c r="AY56" s="143"/>
      <c r="AZ56" s="143"/>
      <c r="BA56" s="143"/>
      <c r="BB56" s="143"/>
      <c r="BC56" s="143"/>
      <c r="BD56" s="143"/>
      <c r="BE56" s="143"/>
      <c r="BF56" s="143"/>
      <c r="BG56" s="146"/>
      <c r="BH56" s="146"/>
      <c r="BI56" s="143"/>
      <c r="BJ56" s="143"/>
      <c r="BK56" s="143"/>
      <c r="BL56" s="143"/>
    </row>
    <row r="57" spans="1:64" s="145" customFormat="1" x14ac:dyDescent="0.25">
      <c r="A57" s="142"/>
      <c r="B57" s="142"/>
      <c r="C57" s="143"/>
      <c r="D57" s="143"/>
      <c r="E57" s="143"/>
      <c r="F57" s="143"/>
      <c r="G57" s="143"/>
      <c r="H57" s="143"/>
      <c r="I57" s="144"/>
      <c r="J57" s="143"/>
      <c r="K57" s="143"/>
      <c r="L57" s="143"/>
      <c r="M57" s="143"/>
      <c r="N57" s="143"/>
      <c r="O57" s="143"/>
      <c r="P57" s="143"/>
      <c r="Q57" s="143"/>
      <c r="R57" s="143"/>
      <c r="S57" s="143"/>
      <c r="T57" s="143"/>
      <c r="U57" s="143"/>
      <c r="V57" s="143"/>
      <c r="W57" s="143"/>
      <c r="X57" s="143"/>
      <c r="Y57" s="143"/>
      <c r="Z57" s="143"/>
      <c r="AA57" s="143"/>
      <c r="AB57" s="143"/>
      <c r="AC57" s="143"/>
      <c r="AD57" s="143"/>
      <c r="AE57" s="143"/>
      <c r="AF57" s="143"/>
      <c r="AG57" s="143"/>
      <c r="AH57" s="143"/>
      <c r="AJ57" s="143"/>
      <c r="AX57" s="143"/>
      <c r="AY57" s="143"/>
      <c r="AZ57" s="143"/>
      <c r="BA57" s="143"/>
      <c r="BB57" s="143"/>
      <c r="BC57" s="143"/>
      <c r="BD57" s="143"/>
      <c r="BE57" s="143"/>
      <c r="BF57" s="143"/>
      <c r="BG57" s="146"/>
      <c r="BH57" s="146"/>
      <c r="BI57" s="143"/>
      <c r="BJ57" s="143"/>
      <c r="BK57" s="143"/>
      <c r="BL57" s="143"/>
    </row>
    <row r="58" spans="1:64" s="145" customFormat="1" x14ac:dyDescent="0.25">
      <c r="A58" s="142"/>
      <c r="B58" s="142"/>
      <c r="C58" s="143"/>
      <c r="D58" s="143"/>
      <c r="E58" s="143"/>
      <c r="F58" s="143"/>
      <c r="G58" s="143"/>
      <c r="H58" s="143"/>
      <c r="I58" s="144"/>
      <c r="J58" s="143"/>
      <c r="K58" s="143"/>
      <c r="L58" s="143"/>
      <c r="M58" s="143"/>
      <c r="N58" s="143"/>
      <c r="O58" s="143"/>
      <c r="P58" s="143"/>
      <c r="Q58" s="143"/>
      <c r="R58" s="143"/>
      <c r="S58" s="143"/>
      <c r="T58" s="143"/>
      <c r="U58" s="143"/>
      <c r="V58" s="143"/>
      <c r="W58" s="143"/>
      <c r="X58" s="143"/>
      <c r="Y58" s="143"/>
      <c r="Z58" s="143"/>
      <c r="AA58" s="143"/>
      <c r="AB58" s="143"/>
      <c r="AC58" s="143"/>
      <c r="AD58" s="143"/>
      <c r="AE58" s="143"/>
      <c r="AF58" s="143"/>
      <c r="AG58" s="143"/>
      <c r="AH58" s="143"/>
      <c r="AJ58" s="143"/>
      <c r="AX58" s="143"/>
      <c r="AY58" s="143"/>
      <c r="AZ58" s="143"/>
      <c r="BA58" s="143"/>
      <c r="BB58" s="143"/>
      <c r="BC58" s="143"/>
      <c r="BD58" s="143"/>
      <c r="BE58" s="143"/>
      <c r="BF58" s="143"/>
      <c r="BG58" s="146"/>
      <c r="BH58" s="146"/>
      <c r="BI58" s="143"/>
      <c r="BJ58" s="143"/>
      <c r="BK58" s="143"/>
      <c r="BL58" s="143"/>
    </row>
    <row r="59" spans="1:64" s="145" customFormat="1" x14ac:dyDescent="0.25">
      <c r="A59" s="142"/>
      <c r="B59" s="142"/>
      <c r="C59" s="143"/>
      <c r="D59" s="143"/>
      <c r="E59" s="143"/>
      <c r="F59" s="143"/>
      <c r="G59" s="143"/>
      <c r="H59" s="143"/>
      <c r="I59" s="144"/>
      <c r="J59" s="143"/>
      <c r="K59" s="143"/>
      <c r="L59" s="143"/>
      <c r="M59" s="143"/>
      <c r="N59" s="143"/>
      <c r="O59" s="143"/>
      <c r="P59" s="143"/>
      <c r="Q59" s="143"/>
      <c r="R59" s="143"/>
      <c r="S59" s="143"/>
      <c r="T59" s="143"/>
      <c r="U59" s="143"/>
      <c r="V59" s="143"/>
      <c r="W59" s="143"/>
      <c r="X59" s="143"/>
      <c r="Y59" s="143"/>
      <c r="Z59" s="143"/>
      <c r="AA59" s="143"/>
      <c r="AB59" s="143"/>
      <c r="AC59" s="143"/>
      <c r="AD59" s="143"/>
      <c r="AE59" s="143"/>
      <c r="AF59" s="143"/>
      <c r="AG59" s="143"/>
      <c r="AH59" s="143"/>
      <c r="AJ59" s="143"/>
      <c r="AX59" s="143"/>
      <c r="AY59" s="143"/>
      <c r="AZ59" s="143"/>
      <c r="BA59" s="143"/>
      <c r="BB59" s="143"/>
      <c r="BC59" s="143"/>
      <c r="BD59" s="143"/>
      <c r="BE59" s="143"/>
      <c r="BF59" s="143"/>
      <c r="BG59" s="146"/>
      <c r="BH59" s="146"/>
      <c r="BI59" s="143"/>
      <c r="BJ59" s="143"/>
      <c r="BK59" s="143"/>
      <c r="BL59" s="143"/>
    </row>
    <row r="60" spans="1:64" s="145" customFormat="1" x14ac:dyDescent="0.25">
      <c r="A60" s="142"/>
      <c r="B60" s="142"/>
      <c r="C60" s="143"/>
      <c r="D60" s="143"/>
      <c r="E60" s="143"/>
      <c r="F60" s="143"/>
      <c r="G60" s="143"/>
      <c r="H60" s="143"/>
      <c r="I60" s="144"/>
      <c r="J60" s="143"/>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c r="AH60" s="143"/>
      <c r="AJ60" s="143"/>
      <c r="AX60" s="143"/>
      <c r="AY60" s="143"/>
      <c r="AZ60" s="143"/>
      <c r="BA60" s="143"/>
      <c r="BB60" s="143"/>
      <c r="BC60" s="143"/>
      <c r="BD60" s="143"/>
      <c r="BE60" s="143"/>
      <c r="BF60" s="143"/>
      <c r="BG60" s="146"/>
      <c r="BH60" s="146"/>
      <c r="BI60" s="143"/>
      <c r="BJ60" s="143"/>
      <c r="BK60" s="143"/>
      <c r="BL60" s="143"/>
    </row>
    <row r="61" spans="1:64" s="145" customFormat="1" x14ac:dyDescent="0.25">
      <c r="A61" s="142"/>
      <c r="B61" s="142"/>
      <c r="C61" s="143"/>
      <c r="D61" s="143"/>
      <c r="E61" s="143"/>
      <c r="F61" s="143"/>
      <c r="G61" s="143"/>
      <c r="H61" s="143"/>
      <c r="I61" s="144"/>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J61" s="143"/>
      <c r="AX61" s="143"/>
      <c r="AY61" s="143"/>
      <c r="AZ61" s="143"/>
      <c r="BA61" s="143"/>
      <c r="BB61" s="143"/>
      <c r="BC61" s="143"/>
      <c r="BD61" s="143"/>
      <c r="BE61" s="143"/>
      <c r="BF61" s="143"/>
      <c r="BG61" s="146"/>
      <c r="BH61" s="146"/>
      <c r="BI61" s="143"/>
      <c r="BJ61" s="143"/>
      <c r="BK61" s="143"/>
      <c r="BL61" s="143"/>
    </row>
    <row r="62" spans="1:64" s="145" customFormat="1" x14ac:dyDescent="0.25">
      <c r="A62" s="142"/>
      <c r="B62" s="142"/>
      <c r="C62" s="143"/>
      <c r="D62" s="143"/>
      <c r="E62" s="143"/>
      <c r="F62" s="143"/>
      <c r="G62" s="143"/>
      <c r="H62" s="143"/>
      <c r="I62" s="144"/>
      <c r="J62" s="143"/>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c r="AH62" s="143"/>
      <c r="AJ62" s="143"/>
      <c r="AX62" s="143"/>
      <c r="AY62" s="143"/>
      <c r="AZ62" s="143"/>
      <c r="BA62" s="143"/>
      <c r="BB62" s="143"/>
      <c r="BC62" s="143"/>
      <c r="BD62" s="143"/>
      <c r="BE62" s="143"/>
      <c r="BF62" s="143"/>
      <c r="BG62" s="146"/>
      <c r="BH62" s="146"/>
      <c r="BI62" s="143"/>
      <c r="BJ62" s="143"/>
      <c r="BK62" s="143"/>
      <c r="BL62" s="143"/>
    </row>
    <row r="63" spans="1:64" s="145" customFormat="1" x14ac:dyDescent="0.25">
      <c r="A63" s="142"/>
      <c r="B63" s="142"/>
      <c r="C63" s="143"/>
      <c r="D63" s="143"/>
      <c r="E63" s="143"/>
      <c r="F63" s="143"/>
      <c r="G63" s="143"/>
      <c r="H63" s="143"/>
      <c r="I63" s="144"/>
      <c r="J63" s="143"/>
      <c r="K63" s="143"/>
      <c r="L63" s="143"/>
      <c r="M63" s="143"/>
      <c r="N63" s="143"/>
      <c r="O63" s="143"/>
      <c r="P63" s="143"/>
      <c r="Q63" s="143"/>
      <c r="R63" s="143"/>
      <c r="S63" s="143"/>
      <c r="T63" s="143"/>
      <c r="U63" s="143"/>
      <c r="V63" s="143"/>
      <c r="W63" s="143"/>
      <c r="X63" s="143"/>
      <c r="Y63" s="143"/>
      <c r="Z63" s="143"/>
      <c r="AA63" s="143"/>
      <c r="AB63" s="143"/>
      <c r="AC63" s="143"/>
      <c r="AD63" s="143"/>
      <c r="AE63" s="143"/>
      <c r="AF63" s="143"/>
      <c r="AG63" s="143"/>
      <c r="AH63" s="143"/>
      <c r="AJ63" s="143"/>
      <c r="AX63" s="143"/>
      <c r="AY63" s="143"/>
      <c r="AZ63" s="143"/>
      <c r="BA63" s="143"/>
      <c r="BB63" s="143"/>
      <c r="BC63" s="143"/>
      <c r="BD63" s="143"/>
      <c r="BE63" s="143"/>
      <c r="BF63" s="143"/>
      <c r="BG63" s="146"/>
      <c r="BH63" s="146"/>
      <c r="BI63" s="143"/>
      <c r="BJ63" s="143"/>
      <c r="BK63" s="143"/>
      <c r="BL63" s="143"/>
    </row>
    <row r="64" spans="1:64" s="145" customFormat="1" x14ac:dyDescent="0.25">
      <c r="A64" s="142"/>
      <c r="B64" s="142"/>
      <c r="C64" s="143"/>
      <c r="D64" s="143"/>
      <c r="E64" s="143"/>
      <c r="F64" s="143"/>
      <c r="G64" s="143"/>
      <c r="H64" s="143"/>
      <c r="I64" s="144"/>
      <c r="J64" s="143"/>
      <c r="K64" s="143"/>
      <c r="L64" s="143"/>
      <c r="M64" s="143"/>
      <c r="N64" s="143"/>
      <c r="O64" s="143"/>
      <c r="P64" s="143"/>
      <c r="Q64" s="143"/>
      <c r="R64" s="143"/>
      <c r="S64" s="143"/>
      <c r="T64" s="143"/>
      <c r="U64" s="143"/>
      <c r="V64" s="143"/>
      <c r="W64" s="143"/>
      <c r="X64" s="143"/>
      <c r="Y64" s="143"/>
      <c r="Z64" s="143"/>
      <c r="AA64" s="143"/>
      <c r="AB64" s="143"/>
      <c r="AC64" s="143"/>
      <c r="AD64" s="143"/>
      <c r="AE64" s="143"/>
      <c r="AF64" s="143"/>
      <c r="AG64" s="143"/>
      <c r="AH64" s="143"/>
      <c r="AJ64" s="143"/>
      <c r="AX64" s="143"/>
      <c r="AY64" s="143"/>
      <c r="AZ64" s="143"/>
      <c r="BA64" s="143"/>
      <c r="BB64" s="143"/>
      <c r="BC64" s="143"/>
      <c r="BD64" s="143"/>
      <c r="BE64" s="143"/>
      <c r="BF64" s="143"/>
      <c r="BG64" s="146"/>
      <c r="BH64" s="146"/>
      <c r="BI64" s="143"/>
      <c r="BJ64" s="143"/>
      <c r="BK64" s="143"/>
      <c r="BL64" s="143"/>
    </row>
    <row r="65" spans="1:64" s="145" customFormat="1" x14ac:dyDescent="0.25">
      <c r="A65" s="142"/>
      <c r="B65" s="142"/>
      <c r="C65" s="143"/>
      <c r="D65" s="143"/>
      <c r="E65" s="143"/>
      <c r="F65" s="143"/>
      <c r="G65" s="143"/>
      <c r="H65" s="143"/>
      <c r="I65" s="144"/>
      <c r="J65" s="143"/>
      <c r="K65" s="143"/>
      <c r="L65" s="143"/>
      <c r="M65" s="143"/>
      <c r="N65" s="143"/>
      <c r="O65" s="143"/>
      <c r="P65" s="143"/>
      <c r="Q65" s="143"/>
      <c r="R65" s="143"/>
      <c r="S65" s="143"/>
      <c r="T65" s="143"/>
      <c r="U65" s="143"/>
      <c r="V65" s="143"/>
      <c r="W65" s="143"/>
      <c r="X65" s="143"/>
      <c r="Y65" s="143"/>
      <c r="Z65" s="143"/>
      <c r="AA65" s="143"/>
      <c r="AB65" s="143"/>
      <c r="AC65" s="143"/>
      <c r="AD65" s="143"/>
      <c r="AE65" s="143"/>
      <c r="AF65" s="143"/>
      <c r="AG65" s="143"/>
      <c r="AH65" s="143"/>
      <c r="AJ65" s="143"/>
      <c r="AX65" s="143"/>
      <c r="AY65" s="143"/>
      <c r="AZ65" s="143"/>
      <c r="BA65" s="143"/>
      <c r="BB65" s="143"/>
      <c r="BC65" s="143"/>
      <c r="BD65" s="143"/>
      <c r="BE65" s="143"/>
      <c r="BF65" s="143"/>
      <c r="BG65" s="146"/>
      <c r="BH65" s="146"/>
      <c r="BI65" s="143"/>
      <c r="BJ65" s="143"/>
      <c r="BK65" s="143"/>
      <c r="BL65" s="143"/>
    </row>
    <row r="66" spans="1:64" s="145" customFormat="1" x14ac:dyDescent="0.25">
      <c r="A66" s="142"/>
      <c r="B66" s="142"/>
      <c r="C66" s="143"/>
      <c r="D66" s="143"/>
      <c r="E66" s="143"/>
      <c r="F66" s="143"/>
      <c r="G66" s="143"/>
      <c r="H66" s="143"/>
      <c r="I66" s="144"/>
      <c r="J66" s="143"/>
      <c r="K66" s="143"/>
      <c r="L66" s="143"/>
      <c r="M66" s="143"/>
      <c r="N66" s="143"/>
      <c r="O66" s="143"/>
      <c r="P66" s="143"/>
      <c r="Q66" s="143"/>
      <c r="R66" s="143"/>
      <c r="S66" s="143"/>
      <c r="T66" s="143"/>
      <c r="U66" s="143"/>
      <c r="V66" s="143"/>
      <c r="W66" s="143"/>
      <c r="X66" s="143"/>
      <c r="Y66" s="143"/>
      <c r="Z66" s="143"/>
      <c r="AA66" s="143"/>
      <c r="AB66" s="143"/>
      <c r="AC66" s="143"/>
      <c r="AD66" s="143"/>
      <c r="AE66" s="143"/>
      <c r="AF66" s="143"/>
      <c r="AG66" s="143"/>
      <c r="AH66" s="143"/>
      <c r="AJ66" s="143"/>
      <c r="AX66" s="143"/>
      <c r="AY66" s="143"/>
      <c r="AZ66" s="143"/>
      <c r="BA66" s="143"/>
      <c r="BB66" s="143"/>
      <c r="BC66" s="143"/>
      <c r="BD66" s="143"/>
      <c r="BE66" s="143"/>
      <c r="BF66" s="143"/>
      <c r="BG66" s="146"/>
      <c r="BH66" s="146"/>
      <c r="BI66" s="143"/>
      <c r="BJ66" s="143"/>
      <c r="BK66" s="143"/>
      <c r="BL66" s="143"/>
    </row>
    <row r="67" spans="1:64" s="145" customFormat="1" x14ac:dyDescent="0.25">
      <c r="A67" s="142"/>
      <c r="B67" s="142"/>
      <c r="C67" s="143"/>
      <c r="D67" s="143"/>
      <c r="E67" s="143"/>
      <c r="F67" s="143"/>
      <c r="G67" s="143"/>
      <c r="H67" s="143"/>
      <c r="I67" s="144"/>
      <c r="J67" s="143"/>
      <c r="K67" s="143"/>
      <c r="L67" s="143"/>
      <c r="M67" s="143"/>
      <c r="N67" s="143"/>
      <c r="O67" s="143"/>
      <c r="P67" s="143"/>
      <c r="Q67" s="143"/>
      <c r="R67" s="143"/>
      <c r="S67" s="143"/>
      <c r="T67" s="143"/>
      <c r="U67" s="143"/>
      <c r="V67" s="143"/>
      <c r="W67" s="143"/>
      <c r="X67" s="143"/>
      <c r="Y67" s="143"/>
      <c r="Z67" s="143"/>
      <c r="AA67" s="143"/>
      <c r="AB67" s="143"/>
      <c r="AC67" s="143"/>
      <c r="AD67" s="143"/>
      <c r="AE67" s="143"/>
      <c r="AF67" s="143"/>
      <c r="AG67" s="143"/>
      <c r="AH67" s="143"/>
      <c r="AJ67" s="143"/>
      <c r="AX67" s="143"/>
      <c r="AY67" s="143"/>
      <c r="AZ67" s="143"/>
      <c r="BA67" s="143"/>
      <c r="BB67" s="143"/>
      <c r="BC67" s="143"/>
      <c r="BD67" s="143"/>
      <c r="BE67" s="143"/>
      <c r="BF67" s="143"/>
      <c r="BG67" s="146"/>
      <c r="BH67" s="146"/>
      <c r="BI67" s="143"/>
      <c r="BJ67" s="143"/>
      <c r="BK67" s="143"/>
      <c r="BL67" s="143"/>
    </row>
    <row r="68" spans="1:64" s="145" customFormat="1" x14ac:dyDescent="0.25">
      <c r="A68" s="142"/>
      <c r="B68" s="142"/>
      <c r="C68" s="143"/>
      <c r="D68" s="143"/>
      <c r="E68" s="143"/>
      <c r="F68" s="143"/>
      <c r="G68" s="143"/>
      <c r="H68" s="143"/>
      <c r="I68" s="144"/>
      <c r="J68" s="143"/>
      <c r="K68" s="143"/>
      <c r="L68" s="143"/>
      <c r="M68" s="143"/>
      <c r="N68" s="143"/>
      <c r="O68" s="143"/>
      <c r="P68" s="143"/>
      <c r="Q68" s="143"/>
      <c r="R68" s="143"/>
      <c r="S68" s="143"/>
      <c r="T68" s="143"/>
      <c r="U68" s="143"/>
      <c r="V68" s="143"/>
      <c r="W68" s="143"/>
      <c r="X68" s="143"/>
      <c r="Y68" s="143"/>
      <c r="Z68" s="143"/>
      <c r="AA68" s="143"/>
      <c r="AB68" s="143"/>
      <c r="AC68" s="143"/>
      <c r="AD68" s="143"/>
      <c r="AE68" s="143"/>
      <c r="AF68" s="143"/>
      <c r="AG68" s="143"/>
      <c r="AH68" s="143"/>
      <c r="AJ68" s="143"/>
      <c r="AX68" s="143"/>
      <c r="AY68" s="143"/>
      <c r="AZ68" s="143"/>
      <c r="BA68" s="143"/>
      <c r="BB68" s="143"/>
      <c r="BC68" s="143"/>
      <c r="BD68" s="143"/>
      <c r="BE68" s="143"/>
      <c r="BF68" s="143"/>
      <c r="BG68" s="146"/>
      <c r="BH68" s="146"/>
      <c r="BI68" s="143"/>
      <c r="BJ68" s="143"/>
      <c r="BK68" s="143"/>
      <c r="BL68" s="143"/>
    </row>
    <row r="69" spans="1:64" s="145" customFormat="1" x14ac:dyDescent="0.25">
      <c r="A69" s="142"/>
      <c r="B69" s="142"/>
      <c r="C69" s="143"/>
      <c r="D69" s="143"/>
      <c r="E69" s="143"/>
      <c r="F69" s="143"/>
      <c r="G69" s="143"/>
      <c r="H69" s="143"/>
      <c r="I69" s="144"/>
      <c r="J69" s="143"/>
      <c r="K69" s="143"/>
      <c r="L69" s="143"/>
      <c r="M69" s="143"/>
      <c r="N69" s="143"/>
      <c r="O69" s="143"/>
      <c r="P69" s="143"/>
      <c r="Q69" s="143"/>
      <c r="R69" s="143"/>
      <c r="S69" s="143"/>
      <c r="T69" s="143"/>
      <c r="U69" s="143"/>
      <c r="V69" s="143"/>
      <c r="W69" s="143"/>
      <c r="X69" s="143"/>
      <c r="Y69" s="143"/>
      <c r="Z69" s="143"/>
      <c r="AA69" s="143"/>
      <c r="AB69" s="143"/>
      <c r="AC69" s="143"/>
      <c r="AD69" s="143"/>
      <c r="AE69" s="143"/>
      <c r="AF69" s="143"/>
      <c r="AG69" s="143"/>
      <c r="AH69" s="143"/>
      <c r="AJ69" s="143"/>
      <c r="AX69" s="143"/>
      <c r="AY69" s="143"/>
      <c r="AZ69" s="143"/>
      <c r="BA69" s="143"/>
      <c r="BB69" s="143"/>
      <c r="BC69" s="143"/>
      <c r="BD69" s="143"/>
      <c r="BE69" s="143"/>
      <c r="BF69" s="143"/>
      <c r="BG69" s="146"/>
      <c r="BH69" s="146"/>
      <c r="BI69" s="143"/>
      <c r="BJ69" s="143"/>
      <c r="BK69" s="143"/>
      <c r="BL69" s="143"/>
    </row>
    <row r="70" spans="1:64" s="145" customFormat="1" x14ac:dyDescent="0.25">
      <c r="A70" s="142"/>
      <c r="B70" s="142"/>
      <c r="C70" s="143"/>
      <c r="D70" s="143"/>
      <c r="E70" s="143"/>
      <c r="F70" s="143"/>
      <c r="G70" s="143"/>
      <c r="H70" s="143"/>
      <c r="I70" s="144"/>
      <c r="J70" s="143"/>
      <c r="K70" s="143"/>
      <c r="L70" s="143"/>
      <c r="M70" s="143"/>
      <c r="N70" s="143"/>
      <c r="O70" s="143"/>
      <c r="P70" s="143"/>
      <c r="Q70" s="143"/>
      <c r="R70" s="143"/>
      <c r="S70" s="143"/>
      <c r="T70" s="143"/>
      <c r="U70" s="143"/>
      <c r="V70" s="143"/>
      <c r="W70" s="143"/>
      <c r="X70" s="143"/>
      <c r="Y70" s="143"/>
      <c r="Z70" s="143"/>
      <c r="AA70" s="143"/>
      <c r="AB70" s="143"/>
      <c r="AC70" s="143"/>
      <c r="AD70" s="143"/>
      <c r="AE70" s="143"/>
      <c r="AF70" s="143"/>
      <c r="AG70" s="143"/>
      <c r="AH70" s="143"/>
      <c r="AJ70" s="143"/>
      <c r="AX70" s="143"/>
      <c r="AY70" s="143"/>
      <c r="AZ70" s="143"/>
      <c r="BA70" s="143"/>
      <c r="BB70" s="143"/>
      <c r="BC70" s="143"/>
      <c r="BD70" s="143"/>
      <c r="BE70" s="143"/>
      <c r="BF70" s="143"/>
      <c r="BG70" s="146"/>
      <c r="BH70" s="146"/>
      <c r="BI70" s="143"/>
      <c r="BJ70" s="143"/>
      <c r="BK70" s="143"/>
      <c r="BL70" s="143"/>
    </row>
    <row r="71" spans="1:64" s="145" customFormat="1" x14ac:dyDescent="0.25">
      <c r="A71" s="142"/>
      <c r="B71" s="142"/>
      <c r="C71" s="143"/>
      <c r="D71" s="143"/>
      <c r="E71" s="143"/>
      <c r="F71" s="143"/>
      <c r="G71" s="143"/>
      <c r="H71" s="143"/>
      <c r="I71" s="144"/>
      <c r="J71" s="143"/>
      <c r="K71" s="143"/>
      <c r="L71" s="143"/>
      <c r="M71" s="143"/>
      <c r="N71" s="143"/>
      <c r="O71" s="143"/>
      <c r="P71" s="143"/>
      <c r="Q71" s="143"/>
      <c r="R71" s="143"/>
      <c r="S71" s="143"/>
      <c r="T71" s="143"/>
      <c r="U71" s="143"/>
      <c r="V71" s="143"/>
      <c r="W71" s="143"/>
      <c r="X71" s="143"/>
      <c r="Y71" s="143"/>
      <c r="Z71" s="143"/>
      <c r="AA71" s="143"/>
      <c r="AB71" s="143"/>
      <c r="AC71" s="143"/>
      <c r="AD71" s="143"/>
      <c r="AE71" s="143"/>
      <c r="AF71" s="143"/>
      <c r="AG71" s="143"/>
      <c r="AH71" s="143"/>
      <c r="AJ71" s="143"/>
      <c r="AX71" s="143"/>
      <c r="AY71" s="143"/>
      <c r="AZ71" s="143"/>
      <c r="BA71" s="143"/>
      <c r="BB71" s="143"/>
      <c r="BC71" s="143"/>
      <c r="BD71" s="143"/>
      <c r="BE71" s="143"/>
      <c r="BF71" s="143"/>
      <c r="BG71" s="146"/>
      <c r="BH71" s="146"/>
      <c r="BI71" s="143"/>
      <c r="BJ71" s="143"/>
      <c r="BK71" s="143"/>
      <c r="BL71" s="143"/>
    </row>
    <row r="72" spans="1:64" s="145" customFormat="1" x14ac:dyDescent="0.25">
      <c r="A72" s="142"/>
      <c r="B72" s="142"/>
      <c r="C72" s="143"/>
      <c r="D72" s="143"/>
      <c r="E72" s="143"/>
      <c r="F72" s="143"/>
      <c r="G72" s="143"/>
      <c r="H72" s="143"/>
      <c r="I72" s="144"/>
      <c r="J72" s="143"/>
      <c r="K72" s="143"/>
      <c r="L72" s="143"/>
      <c r="M72" s="143"/>
      <c r="N72" s="143"/>
      <c r="O72" s="143"/>
      <c r="P72" s="143"/>
      <c r="Q72" s="143"/>
      <c r="R72" s="143"/>
      <c r="S72" s="143"/>
      <c r="T72" s="143"/>
      <c r="U72" s="143"/>
      <c r="V72" s="143"/>
      <c r="W72" s="143"/>
      <c r="X72" s="143"/>
      <c r="Y72" s="143"/>
      <c r="Z72" s="143"/>
      <c r="AA72" s="143"/>
      <c r="AB72" s="143"/>
      <c r="AC72" s="143"/>
      <c r="AD72" s="143"/>
      <c r="AE72" s="143"/>
      <c r="AF72" s="143"/>
      <c r="AG72" s="143"/>
      <c r="AH72" s="143"/>
      <c r="AJ72" s="143"/>
      <c r="AX72" s="143"/>
      <c r="AY72" s="143"/>
      <c r="AZ72" s="143"/>
      <c r="BA72" s="143"/>
      <c r="BB72" s="143"/>
      <c r="BC72" s="143"/>
      <c r="BD72" s="143"/>
      <c r="BE72" s="143"/>
      <c r="BF72" s="143"/>
      <c r="BG72" s="146"/>
      <c r="BH72" s="146"/>
      <c r="BI72" s="143"/>
      <c r="BJ72" s="143"/>
      <c r="BK72" s="143"/>
      <c r="BL72" s="143"/>
    </row>
    <row r="73" spans="1:64" s="145" customFormat="1" x14ac:dyDescent="0.25">
      <c r="A73" s="142"/>
      <c r="B73" s="142"/>
      <c r="C73" s="143"/>
      <c r="D73" s="143"/>
      <c r="E73" s="143"/>
      <c r="F73" s="143"/>
      <c r="G73" s="143"/>
      <c r="H73" s="143"/>
      <c r="I73" s="144"/>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J73" s="143"/>
      <c r="AX73" s="143"/>
      <c r="AY73" s="143"/>
      <c r="AZ73" s="143"/>
      <c r="BA73" s="143"/>
      <c r="BB73" s="143"/>
      <c r="BC73" s="143"/>
      <c r="BD73" s="143"/>
      <c r="BE73" s="143"/>
      <c r="BF73" s="143"/>
      <c r="BG73" s="146"/>
      <c r="BH73" s="146"/>
      <c r="BI73" s="143"/>
      <c r="BJ73" s="143"/>
      <c r="BK73" s="143"/>
      <c r="BL73" s="143"/>
    </row>
    <row r="74" spans="1:64" s="145" customFormat="1" x14ac:dyDescent="0.25">
      <c r="A74" s="142"/>
      <c r="B74" s="142"/>
      <c r="C74" s="143"/>
      <c r="D74" s="143"/>
      <c r="E74" s="143"/>
      <c r="F74" s="143"/>
      <c r="G74" s="143"/>
      <c r="H74" s="143"/>
      <c r="I74" s="144"/>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3"/>
      <c r="AG74" s="143"/>
      <c r="AH74" s="143"/>
      <c r="AJ74" s="143"/>
      <c r="AX74" s="143"/>
      <c r="AY74" s="143"/>
      <c r="AZ74" s="143"/>
      <c r="BA74" s="143"/>
      <c r="BB74" s="143"/>
      <c r="BC74" s="143"/>
      <c r="BD74" s="143"/>
      <c r="BE74" s="143"/>
      <c r="BF74" s="143"/>
      <c r="BG74" s="146"/>
      <c r="BH74" s="146"/>
      <c r="BI74" s="143"/>
      <c r="BJ74" s="143"/>
      <c r="BK74" s="143"/>
      <c r="BL74" s="143"/>
    </row>
    <row r="75" spans="1:64" s="145" customFormat="1" x14ac:dyDescent="0.25">
      <c r="A75" s="142"/>
      <c r="B75" s="142"/>
      <c r="C75" s="143"/>
      <c r="D75" s="143"/>
      <c r="E75" s="143"/>
      <c r="F75" s="143"/>
      <c r="G75" s="143"/>
      <c r="H75" s="143"/>
      <c r="I75" s="144"/>
      <c r="J75" s="143"/>
      <c r="K75" s="143"/>
      <c r="L75" s="143"/>
      <c r="M75" s="143"/>
      <c r="N75" s="143"/>
      <c r="O75" s="143"/>
      <c r="P75" s="143"/>
      <c r="Q75" s="143"/>
      <c r="R75" s="143"/>
      <c r="S75" s="143"/>
      <c r="T75" s="143"/>
      <c r="U75" s="143"/>
      <c r="V75" s="143"/>
      <c r="W75" s="143"/>
      <c r="X75" s="143"/>
      <c r="Y75" s="143"/>
      <c r="Z75" s="143"/>
      <c r="AA75" s="143"/>
      <c r="AB75" s="143"/>
      <c r="AC75" s="143"/>
      <c r="AD75" s="143"/>
      <c r="AE75" s="143"/>
      <c r="AF75" s="143"/>
      <c r="AG75" s="143"/>
      <c r="AH75" s="143"/>
      <c r="AJ75" s="143"/>
      <c r="AX75" s="143"/>
      <c r="AY75" s="143"/>
      <c r="AZ75" s="143"/>
      <c r="BA75" s="143"/>
      <c r="BB75" s="143"/>
      <c r="BC75" s="143"/>
      <c r="BD75" s="143"/>
      <c r="BE75" s="143"/>
      <c r="BF75" s="143"/>
      <c r="BG75" s="146"/>
      <c r="BH75" s="146"/>
      <c r="BI75" s="143"/>
      <c r="BJ75" s="143"/>
      <c r="BK75" s="143"/>
      <c r="BL75" s="143"/>
    </row>
    <row r="76" spans="1:64" s="145" customFormat="1" x14ac:dyDescent="0.25">
      <c r="A76" s="142"/>
      <c r="B76" s="142"/>
      <c r="C76" s="143"/>
      <c r="D76" s="143"/>
      <c r="E76" s="143"/>
      <c r="F76" s="143"/>
      <c r="G76" s="143"/>
      <c r="H76" s="143"/>
      <c r="I76" s="144"/>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J76" s="143"/>
      <c r="AX76" s="143"/>
      <c r="AY76" s="143"/>
      <c r="AZ76" s="143"/>
      <c r="BA76" s="143"/>
      <c r="BB76" s="143"/>
      <c r="BC76" s="143"/>
      <c r="BD76" s="143"/>
      <c r="BE76" s="143"/>
      <c r="BF76" s="143"/>
      <c r="BG76" s="146"/>
      <c r="BH76" s="146"/>
      <c r="BI76" s="143"/>
      <c r="BJ76" s="143"/>
      <c r="BK76" s="143"/>
      <c r="BL76" s="143"/>
    </row>
    <row r="77" spans="1:64" s="145" customFormat="1" x14ac:dyDescent="0.25">
      <c r="A77" s="142"/>
      <c r="B77" s="142"/>
      <c r="C77" s="143"/>
      <c r="D77" s="143"/>
      <c r="E77" s="143"/>
      <c r="F77" s="143"/>
      <c r="G77" s="143"/>
      <c r="H77" s="143"/>
      <c r="I77" s="144"/>
      <c r="J77" s="143"/>
      <c r="K77" s="143"/>
      <c r="L77" s="143"/>
      <c r="M77" s="143"/>
      <c r="N77" s="143"/>
      <c r="O77" s="143"/>
      <c r="P77" s="143"/>
      <c r="Q77" s="143"/>
      <c r="R77" s="143"/>
      <c r="S77" s="143"/>
      <c r="T77" s="143"/>
      <c r="U77" s="143"/>
      <c r="V77" s="143"/>
      <c r="W77" s="143"/>
      <c r="X77" s="143"/>
      <c r="Y77" s="143"/>
      <c r="Z77" s="143"/>
      <c r="AA77" s="143"/>
      <c r="AB77" s="143"/>
      <c r="AC77" s="143"/>
      <c r="AD77" s="143"/>
      <c r="AE77" s="143"/>
      <c r="AF77" s="143"/>
      <c r="AG77" s="143"/>
      <c r="AH77" s="143"/>
      <c r="AJ77" s="143"/>
      <c r="AX77" s="143"/>
      <c r="AY77" s="143"/>
      <c r="AZ77" s="143"/>
      <c r="BA77" s="143"/>
      <c r="BB77" s="143"/>
      <c r="BC77" s="143"/>
      <c r="BD77" s="143"/>
      <c r="BE77" s="143"/>
      <c r="BF77" s="143"/>
      <c r="BG77" s="146"/>
      <c r="BH77" s="146"/>
      <c r="BI77" s="143"/>
      <c r="BJ77" s="143"/>
      <c r="BK77" s="143"/>
      <c r="BL77" s="143"/>
    </row>
    <row r="78" spans="1:64" s="145" customFormat="1" x14ac:dyDescent="0.25">
      <c r="A78" s="142"/>
      <c r="B78" s="142"/>
      <c r="C78" s="143"/>
      <c r="D78" s="143"/>
      <c r="E78" s="143"/>
      <c r="F78" s="143"/>
      <c r="G78" s="143"/>
      <c r="H78" s="143"/>
      <c r="I78" s="144"/>
      <c r="J78" s="143"/>
      <c r="K78" s="143"/>
      <c r="L78" s="143"/>
      <c r="M78" s="143"/>
      <c r="N78" s="143"/>
      <c r="O78" s="143"/>
      <c r="P78" s="143"/>
      <c r="Q78" s="143"/>
      <c r="R78" s="143"/>
      <c r="S78" s="143"/>
      <c r="T78" s="143"/>
      <c r="U78" s="143"/>
      <c r="V78" s="143"/>
      <c r="W78" s="143"/>
      <c r="X78" s="143"/>
      <c r="Y78" s="143"/>
      <c r="Z78" s="143"/>
      <c r="AA78" s="143"/>
      <c r="AB78" s="143"/>
      <c r="AC78" s="143"/>
      <c r="AD78" s="143"/>
      <c r="AE78" s="143"/>
      <c r="AF78" s="143"/>
      <c r="AG78" s="143"/>
      <c r="AH78" s="143"/>
      <c r="AJ78" s="143"/>
      <c r="AX78" s="143"/>
      <c r="AY78" s="143"/>
      <c r="AZ78" s="143"/>
      <c r="BA78" s="143"/>
      <c r="BB78" s="143"/>
      <c r="BC78" s="143"/>
      <c r="BD78" s="143"/>
      <c r="BE78" s="143"/>
      <c r="BF78" s="143"/>
      <c r="BG78" s="146"/>
      <c r="BH78" s="146"/>
      <c r="BI78" s="143"/>
      <c r="BJ78" s="143"/>
      <c r="BK78" s="143"/>
      <c r="BL78" s="143"/>
    </row>
    <row r="79" spans="1:64" s="145" customFormat="1" x14ac:dyDescent="0.25">
      <c r="A79" s="142"/>
      <c r="B79" s="142"/>
      <c r="C79" s="143"/>
      <c r="D79" s="143"/>
      <c r="E79" s="143"/>
      <c r="F79" s="143"/>
      <c r="G79" s="143"/>
      <c r="H79" s="143"/>
      <c r="I79" s="144"/>
      <c r="J79" s="143"/>
      <c r="K79" s="143"/>
      <c r="L79" s="143"/>
      <c r="M79" s="143"/>
      <c r="N79" s="143"/>
      <c r="O79" s="143"/>
      <c r="P79" s="143"/>
      <c r="Q79" s="143"/>
      <c r="R79" s="143"/>
      <c r="S79" s="143"/>
      <c r="T79" s="143"/>
      <c r="U79" s="143"/>
      <c r="V79" s="143"/>
      <c r="W79" s="143"/>
      <c r="X79" s="143"/>
      <c r="Y79" s="143"/>
      <c r="Z79" s="143"/>
      <c r="AA79" s="143"/>
      <c r="AB79" s="143"/>
      <c r="AC79" s="143"/>
      <c r="AD79" s="143"/>
      <c r="AE79" s="143"/>
      <c r="AF79" s="143"/>
      <c r="AG79" s="143"/>
      <c r="AH79" s="143"/>
      <c r="AJ79" s="143"/>
      <c r="AX79" s="143"/>
      <c r="AY79" s="143"/>
      <c r="AZ79" s="143"/>
      <c r="BA79" s="143"/>
      <c r="BB79" s="143"/>
      <c r="BC79" s="143"/>
      <c r="BD79" s="143"/>
      <c r="BE79" s="143"/>
      <c r="BF79" s="143"/>
      <c r="BG79" s="146"/>
      <c r="BH79" s="146"/>
      <c r="BI79" s="143"/>
      <c r="BJ79" s="143"/>
      <c r="BK79" s="143"/>
      <c r="BL79" s="143"/>
    </row>
    <row r="80" spans="1:64" s="145" customFormat="1" x14ac:dyDescent="0.25">
      <c r="A80" s="142"/>
      <c r="B80" s="142"/>
      <c r="C80" s="143"/>
      <c r="D80" s="143"/>
      <c r="E80" s="143"/>
      <c r="F80" s="143"/>
      <c r="G80" s="143"/>
      <c r="H80" s="143"/>
      <c r="I80" s="144"/>
      <c r="J80" s="143"/>
      <c r="K80" s="143"/>
      <c r="L80" s="143"/>
      <c r="M80" s="143"/>
      <c r="N80" s="143"/>
      <c r="O80" s="143"/>
      <c r="P80" s="143"/>
      <c r="Q80" s="143"/>
      <c r="R80" s="143"/>
      <c r="S80" s="143"/>
      <c r="T80" s="143"/>
      <c r="U80" s="143"/>
      <c r="V80" s="143"/>
      <c r="W80" s="143"/>
      <c r="X80" s="143"/>
      <c r="Y80" s="143"/>
      <c r="Z80" s="143"/>
      <c r="AA80" s="143"/>
      <c r="AB80" s="143"/>
      <c r="AC80" s="143"/>
      <c r="AD80" s="143"/>
      <c r="AE80" s="143"/>
      <c r="AF80" s="143"/>
      <c r="AG80" s="143"/>
      <c r="AH80" s="143"/>
      <c r="AJ80" s="143"/>
      <c r="AX80" s="143"/>
      <c r="AY80" s="143"/>
      <c r="AZ80" s="143"/>
      <c r="BA80" s="143"/>
      <c r="BB80" s="143"/>
      <c r="BC80" s="143"/>
      <c r="BD80" s="143"/>
      <c r="BE80" s="143"/>
      <c r="BF80" s="143"/>
      <c r="BG80" s="146"/>
      <c r="BH80" s="146"/>
      <c r="BI80" s="143"/>
      <c r="BJ80" s="143"/>
      <c r="BK80" s="143"/>
      <c r="BL80" s="143"/>
    </row>
    <row r="81" spans="1:64" s="145" customFormat="1" x14ac:dyDescent="0.25">
      <c r="A81" s="142"/>
      <c r="B81" s="142"/>
      <c r="C81" s="143"/>
      <c r="D81" s="143"/>
      <c r="E81" s="143"/>
      <c r="F81" s="143"/>
      <c r="G81" s="143"/>
      <c r="H81" s="143"/>
      <c r="I81" s="144"/>
      <c r="J81" s="143"/>
      <c r="K81" s="143"/>
      <c r="L81" s="143"/>
      <c r="M81" s="143"/>
      <c r="N81" s="143"/>
      <c r="O81" s="143"/>
      <c r="P81" s="143"/>
      <c r="Q81" s="143"/>
      <c r="R81" s="143"/>
      <c r="S81" s="143"/>
      <c r="T81" s="143"/>
      <c r="U81" s="143"/>
      <c r="V81" s="143"/>
      <c r="W81" s="143"/>
      <c r="X81" s="143"/>
      <c r="Y81" s="143"/>
      <c r="Z81" s="143"/>
      <c r="AA81" s="143"/>
      <c r="AB81" s="143"/>
      <c r="AC81" s="143"/>
      <c r="AD81" s="143"/>
      <c r="AE81" s="143"/>
      <c r="AF81" s="143"/>
      <c r="AG81" s="143"/>
      <c r="AH81" s="143"/>
      <c r="AJ81" s="143"/>
      <c r="AX81" s="143"/>
      <c r="AY81" s="143"/>
      <c r="AZ81" s="143"/>
      <c r="BA81" s="143"/>
      <c r="BB81" s="143"/>
      <c r="BC81" s="143"/>
      <c r="BD81" s="143"/>
      <c r="BE81" s="143"/>
      <c r="BF81" s="143"/>
      <c r="BG81" s="146"/>
      <c r="BH81" s="146"/>
      <c r="BI81" s="143"/>
      <c r="BJ81" s="143"/>
      <c r="BK81" s="143"/>
      <c r="BL81" s="143"/>
    </row>
    <row r="82" spans="1:64" s="145" customFormat="1" x14ac:dyDescent="0.25">
      <c r="A82" s="142"/>
      <c r="B82" s="142"/>
      <c r="C82" s="143"/>
      <c r="D82" s="143"/>
      <c r="E82" s="143"/>
      <c r="F82" s="143"/>
      <c r="G82" s="143"/>
      <c r="H82" s="143"/>
      <c r="I82" s="144"/>
      <c r="J82" s="143"/>
      <c r="K82" s="143"/>
      <c r="L82" s="143"/>
      <c r="M82" s="143"/>
      <c r="N82" s="143"/>
      <c r="O82" s="143"/>
      <c r="P82" s="143"/>
      <c r="Q82" s="143"/>
      <c r="R82" s="143"/>
      <c r="S82" s="143"/>
      <c r="T82" s="143"/>
      <c r="U82" s="143"/>
      <c r="V82" s="143"/>
      <c r="W82" s="143"/>
      <c r="X82" s="143"/>
      <c r="Y82" s="143"/>
      <c r="Z82" s="143"/>
      <c r="AA82" s="143"/>
      <c r="AB82" s="143"/>
      <c r="AC82" s="143"/>
      <c r="AD82" s="143"/>
      <c r="AE82" s="143"/>
      <c r="AF82" s="143"/>
      <c r="AG82" s="143"/>
      <c r="AH82" s="143"/>
      <c r="AJ82" s="143"/>
      <c r="AX82" s="143"/>
      <c r="AY82" s="143"/>
      <c r="AZ82" s="143"/>
      <c r="BA82" s="143"/>
      <c r="BB82" s="143"/>
      <c r="BC82" s="143"/>
      <c r="BD82" s="143"/>
      <c r="BE82" s="143"/>
      <c r="BF82" s="143"/>
      <c r="BG82" s="146"/>
      <c r="BH82" s="146"/>
      <c r="BI82" s="143"/>
      <c r="BJ82" s="143"/>
      <c r="BK82" s="143"/>
      <c r="BL82" s="143"/>
    </row>
    <row r="83" spans="1:64" s="145" customFormat="1" x14ac:dyDescent="0.25">
      <c r="A83" s="142"/>
      <c r="B83" s="142"/>
      <c r="C83" s="143"/>
      <c r="D83" s="143"/>
      <c r="E83" s="143"/>
      <c r="F83" s="143"/>
      <c r="G83" s="143"/>
      <c r="H83" s="143"/>
      <c r="I83" s="144"/>
      <c r="J83" s="143"/>
      <c r="K83" s="143"/>
      <c r="L83" s="143"/>
      <c r="M83" s="143"/>
      <c r="N83" s="143"/>
      <c r="O83" s="143"/>
      <c r="P83" s="143"/>
      <c r="Q83" s="143"/>
      <c r="R83" s="143"/>
      <c r="S83" s="143"/>
      <c r="T83" s="143"/>
      <c r="U83" s="143"/>
      <c r="V83" s="143"/>
      <c r="W83" s="143"/>
      <c r="X83" s="143"/>
      <c r="Y83" s="143"/>
      <c r="Z83" s="143"/>
      <c r="AA83" s="143"/>
      <c r="AB83" s="143"/>
      <c r="AC83" s="143"/>
      <c r="AD83" s="143"/>
      <c r="AE83" s="143"/>
      <c r="AF83" s="143"/>
      <c r="AG83" s="143"/>
      <c r="AH83" s="143"/>
      <c r="AJ83" s="143"/>
      <c r="AX83" s="143"/>
      <c r="AY83" s="143"/>
      <c r="AZ83" s="143"/>
      <c r="BA83" s="143"/>
      <c r="BB83" s="143"/>
      <c r="BC83" s="143"/>
      <c r="BD83" s="143"/>
      <c r="BE83" s="143"/>
      <c r="BF83" s="143"/>
      <c r="BG83" s="146"/>
      <c r="BH83" s="146"/>
      <c r="BI83" s="143"/>
      <c r="BJ83" s="143"/>
      <c r="BK83" s="143"/>
      <c r="BL83" s="143"/>
    </row>
    <row r="84" spans="1:64" s="145" customFormat="1" x14ac:dyDescent="0.25">
      <c r="A84" s="142"/>
      <c r="B84" s="142"/>
      <c r="C84" s="143"/>
      <c r="D84" s="143"/>
      <c r="E84" s="143"/>
      <c r="F84" s="143"/>
      <c r="G84" s="143"/>
      <c r="H84" s="143"/>
      <c r="I84" s="144"/>
      <c r="J84" s="143"/>
      <c r="K84" s="143"/>
      <c r="L84" s="143"/>
      <c r="M84" s="143"/>
      <c r="N84" s="143"/>
      <c r="O84" s="143"/>
      <c r="P84" s="143"/>
      <c r="Q84" s="143"/>
      <c r="R84" s="143"/>
      <c r="S84" s="143"/>
      <c r="T84" s="143"/>
      <c r="U84" s="143"/>
      <c r="V84" s="143"/>
      <c r="W84" s="143"/>
      <c r="X84" s="143"/>
      <c r="Y84" s="143"/>
      <c r="Z84" s="143"/>
      <c r="AA84" s="143"/>
      <c r="AB84" s="143"/>
      <c r="AC84" s="143"/>
      <c r="AD84" s="143"/>
      <c r="AE84" s="143"/>
      <c r="AF84" s="143"/>
      <c r="AG84" s="143"/>
      <c r="AH84" s="143"/>
      <c r="AJ84" s="143"/>
      <c r="AX84" s="143"/>
      <c r="AY84" s="143"/>
      <c r="AZ84" s="143"/>
      <c r="BA84" s="143"/>
      <c r="BB84" s="143"/>
      <c r="BC84" s="143"/>
      <c r="BD84" s="143"/>
      <c r="BE84" s="143"/>
      <c r="BF84" s="143"/>
      <c r="BG84" s="146"/>
      <c r="BH84" s="146"/>
      <c r="BI84" s="143"/>
      <c r="BJ84" s="143"/>
      <c r="BK84" s="143"/>
      <c r="BL84" s="143"/>
    </row>
    <row r="85" spans="1:64" s="145" customFormat="1" x14ac:dyDescent="0.25">
      <c r="A85" s="142"/>
      <c r="B85" s="142"/>
      <c r="C85" s="143"/>
      <c r="D85" s="143"/>
      <c r="E85" s="143"/>
      <c r="F85" s="143"/>
      <c r="G85" s="143"/>
      <c r="H85" s="143"/>
      <c r="I85" s="144"/>
      <c r="J85" s="143"/>
      <c r="K85" s="143"/>
      <c r="L85" s="143"/>
      <c r="M85" s="143"/>
      <c r="N85" s="143"/>
      <c r="O85" s="143"/>
      <c r="P85" s="143"/>
      <c r="Q85" s="143"/>
      <c r="R85" s="143"/>
      <c r="S85" s="143"/>
      <c r="T85" s="143"/>
      <c r="U85" s="143"/>
      <c r="V85" s="143"/>
      <c r="W85" s="143"/>
      <c r="X85" s="143"/>
      <c r="Y85" s="143"/>
      <c r="Z85" s="143"/>
      <c r="AA85" s="143"/>
      <c r="AB85" s="143"/>
      <c r="AC85" s="143"/>
      <c r="AD85" s="143"/>
      <c r="AE85" s="143"/>
      <c r="AF85" s="143"/>
      <c r="AG85" s="143"/>
      <c r="AH85" s="143"/>
      <c r="AJ85" s="143"/>
      <c r="AX85" s="143"/>
      <c r="AY85" s="143"/>
      <c r="AZ85" s="143"/>
      <c r="BA85" s="143"/>
      <c r="BB85" s="143"/>
      <c r="BC85" s="143"/>
      <c r="BD85" s="143"/>
      <c r="BE85" s="143"/>
      <c r="BF85" s="143"/>
      <c r="BG85" s="146"/>
      <c r="BH85" s="146"/>
      <c r="BI85" s="143"/>
      <c r="BJ85" s="143"/>
      <c r="BK85" s="143"/>
      <c r="BL85" s="143"/>
    </row>
    <row r="86" spans="1:64" s="145" customFormat="1" x14ac:dyDescent="0.25">
      <c r="A86" s="142"/>
      <c r="B86" s="142"/>
      <c r="C86" s="143"/>
      <c r="D86" s="143"/>
      <c r="E86" s="143"/>
      <c r="F86" s="143"/>
      <c r="G86" s="143"/>
      <c r="H86" s="143"/>
      <c r="I86" s="144"/>
      <c r="J86" s="143"/>
      <c r="K86" s="143"/>
      <c r="L86" s="143"/>
      <c r="M86" s="143"/>
      <c r="N86" s="143"/>
      <c r="O86" s="143"/>
      <c r="P86" s="143"/>
      <c r="Q86" s="143"/>
      <c r="R86" s="143"/>
      <c r="S86" s="143"/>
      <c r="T86" s="143"/>
      <c r="U86" s="143"/>
      <c r="V86" s="143"/>
      <c r="W86" s="143"/>
      <c r="X86" s="143"/>
      <c r="Y86" s="143"/>
      <c r="Z86" s="143"/>
      <c r="AA86" s="143"/>
      <c r="AB86" s="143"/>
      <c r="AC86" s="143"/>
      <c r="AD86" s="143"/>
      <c r="AE86" s="143"/>
      <c r="AF86" s="143"/>
      <c r="AG86" s="143"/>
      <c r="AH86" s="143"/>
      <c r="AJ86" s="143"/>
      <c r="AX86" s="143"/>
      <c r="AY86" s="143"/>
      <c r="AZ86" s="143"/>
      <c r="BA86" s="143"/>
      <c r="BB86" s="143"/>
      <c r="BC86" s="143"/>
      <c r="BD86" s="143"/>
      <c r="BE86" s="143"/>
      <c r="BF86" s="143"/>
      <c r="BG86" s="146"/>
      <c r="BH86" s="146"/>
      <c r="BI86" s="143"/>
      <c r="BJ86" s="143"/>
      <c r="BK86" s="143"/>
      <c r="BL86" s="143"/>
    </row>
    <row r="87" spans="1:64" s="145" customFormat="1" x14ac:dyDescent="0.25">
      <c r="A87" s="142"/>
      <c r="B87" s="142"/>
      <c r="C87" s="143"/>
      <c r="D87" s="143"/>
      <c r="E87" s="143"/>
      <c r="F87" s="143"/>
      <c r="G87" s="143"/>
      <c r="H87" s="143"/>
      <c r="I87" s="144"/>
      <c r="J87" s="143"/>
      <c r="K87" s="143"/>
      <c r="L87" s="143"/>
      <c r="M87" s="143"/>
      <c r="N87" s="143"/>
      <c r="O87" s="143"/>
      <c r="P87" s="143"/>
      <c r="Q87" s="143"/>
      <c r="R87" s="143"/>
      <c r="S87" s="143"/>
      <c r="T87" s="143"/>
      <c r="U87" s="143"/>
      <c r="V87" s="143"/>
      <c r="W87" s="143"/>
      <c r="X87" s="143"/>
      <c r="Y87" s="143"/>
      <c r="Z87" s="143"/>
      <c r="AA87" s="143"/>
      <c r="AB87" s="143"/>
      <c r="AC87" s="143"/>
      <c r="AD87" s="143"/>
      <c r="AE87" s="143"/>
      <c r="AF87" s="143"/>
      <c r="AG87" s="143"/>
      <c r="AH87" s="143"/>
      <c r="AJ87" s="143"/>
      <c r="AX87" s="143"/>
      <c r="AY87" s="143"/>
      <c r="AZ87" s="143"/>
      <c r="BA87" s="143"/>
      <c r="BB87" s="143"/>
      <c r="BC87" s="143"/>
      <c r="BD87" s="143"/>
      <c r="BE87" s="143"/>
      <c r="BF87" s="143"/>
      <c r="BG87" s="146"/>
      <c r="BH87" s="146"/>
      <c r="BI87" s="143"/>
      <c r="BJ87" s="143"/>
      <c r="BK87" s="143"/>
      <c r="BL87" s="143"/>
    </row>
    <row r="88" spans="1:64" s="145" customFormat="1" x14ac:dyDescent="0.25">
      <c r="A88" s="142"/>
      <c r="B88" s="142"/>
      <c r="C88" s="143"/>
      <c r="D88" s="143"/>
      <c r="E88" s="143"/>
      <c r="F88" s="143"/>
      <c r="G88" s="143"/>
      <c r="H88" s="143"/>
      <c r="I88" s="144"/>
      <c r="J88" s="143"/>
      <c r="K88" s="143"/>
      <c r="L88" s="143"/>
      <c r="M88" s="143"/>
      <c r="N88" s="143"/>
      <c r="O88" s="143"/>
      <c r="P88" s="143"/>
      <c r="Q88" s="143"/>
      <c r="R88" s="143"/>
      <c r="S88" s="143"/>
      <c r="T88" s="143"/>
      <c r="U88" s="143"/>
      <c r="V88" s="143"/>
      <c r="W88" s="143"/>
      <c r="X88" s="143"/>
      <c r="Y88" s="143"/>
      <c r="Z88" s="143"/>
      <c r="AA88" s="143"/>
      <c r="AB88" s="143"/>
      <c r="AC88" s="143"/>
      <c r="AD88" s="143"/>
      <c r="AE88" s="143"/>
      <c r="AF88" s="143"/>
      <c r="AG88" s="143"/>
      <c r="AH88" s="143"/>
      <c r="AJ88" s="143"/>
      <c r="AX88" s="143"/>
      <c r="AY88" s="143"/>
      <c r="AZ88" s="143"/>
      <c r="BA88" s="143"/>
      <c r="BB88" s="143"/>
      <c r="BC88" s="143"/>
      <c r="BD88" s="143"/>
      <c r="BE88" s="143"/>
      <c r="BF88" s="143"/>
      <c r="BG88" s="146"/>
      <c r="BH88" s="146"/>
      <c r="BI88" s="143"/>
      <c r="BJ88" s="143"/>
      <c r="BK88" s="143"/>
      <c r="BL88" s="143"/>
    </row>
    <row r="89" spans="1:64" s="145" customFormat="1" x14ac:dyDescent="0.25">
      <c r="A89" s="142"/>
      <c r="B89" s="142"/>
      <c r="C89" s="143"/>
      <c r="D89" s="143"/>
      <c r="E89" s="143"/>
      <c r="F89" s="143"/>
      <c r="G89" s="143"/>
      <c r="H89" s="143"/>
      <c r="I89" s="144"/>
      <c r="J89" s="143"/>
      <c r="K89" s="143"/>
      <c r="L89" s="143"/>
      <c r="M89" s="143"/>
      <c r="N89" s="143"/>
      <c r="O89" s="143"/>
      <c r="P89" s="143"/>
      <c r="Q89" s="143"/>
      <c r="R89" s="143"/>
      <c r="S89" s="143"/>
      <c r="T89" s="143"/>
      <c r="U89" s="143"/>
      <c r="V89" s="143"/>
      <c r="W89" s="143"/>
      <c r="X89" s="143"/>
      <c r="Y89" s="143"/>
      <c r="Z89" s="143"/>
      <c r="AA89" s="143"/>
      <c r="AB89" s="143"/>
      <c r="AC89" s="143"/>
      <c r="AD89" s="143"/>
      <c r="AE89" s="143"/>
      <c r="AF89" s="143"/>
      <c r="AG89" s="143"/>
      <c r="AH89" s="143"/>
      <c r="AJ89" s="143"/>
      <c r="AX89" s="143"/>
      <c r="AY89" s="143"/>
      <c r="AZ89" s="143"/>
      <c r="BA89" s="143"/>
      <c r="BB89" s="143"/>
      <c r="BC89" s="143"/>
      <c r="BD89" s="143"/>
      <c r="BE89" s="143"/>
      <c r="BF89" s="143"/>
      <c r="BG89" s="146"/>
      <c r="BH89" s="146"/>
      <c r="BI89" s="143"/>
      <c r="BJ89" s="143"/>
      <c r="BK89" s="143"/>
      <c r="BL89" s="143"/>
    </row>
    <row r="90" spans="1:64" s="145" customFormat="1" x14ac:dyDescent="0.25">
      <c r="A90" s="142"/>
      <c r="B90" s="142"/>
      <c r="C90" s="143"/>
      <c r="D90" s="143"/>
      <c r="E90" s="143"/>
      <c r="F90" s="143"/>
      <c r="G90" s="143"/>
      <c r="H90" s="143"/>
      <c r="I90" s="144"/>
      <c r="J90" s="143"/>
      <c r="K90" s="143"/>
      <c r="L90" s="143"/>
      <c r="M90" s="143"/>
      <c r="N90" s="143"/>
      <c r="O90" s="143"/>
      <c r="P90" s="143"/>
      <c r="Q90" s="143"/>
      <c r="R90" s="143"/>
      <c r="S90" s="143"/>
      <c r="T90" s="143"/>
      <c r="U90" s="143"/>
      <c r="V90" s="143"/>
      <c r="W90" s="143"/>
      <c r="X90" s="143"/>
      <c r="Y90" s="143"/>
      <c r="Z90" s="143"/>
      <c r="AA90" s="143"/>
      <c r="AB90" s="143"/>
      <c r="AC90" s="143"/>
      <c r="AD90" s="143"/>
      <c r="AE90" s="143"/>
      <c r="AF90" s="143"/>
      <c r="AG90" s="143"/>
      <c r="AH90" s="143"/>
      <c r="AJ90" s="143"/>
      <c r="AX90" s="143"/>
      <c r="AY90" s="143"/>
      <c r="AZ90" s="143"/>
      <c r="BA90" s="143"/>
      <c r="BB90" s="143"/>
      <c r="BC90" s="143"/>
      <c r="BD90" s="143"/>
      <c r="BE90" s="143"/>
      <c r="BF90" s="143"/>
      <c r="BG90" s="146"/>
      <c r="BH90" s="146"/>
      <c r="BI90" s="143"/>
      <c r="BJ90" s="143"/>
      <c r="BK90" s="143"/>
      <c r="BL90" s="143"/>
    </row>
    <row r="91" spans="1:64" s="145" customFormat="1" x14ac:dyDescent="0.25">
      <c r="A91" s="142"/>
      <c r="B91" s="142"/>
      <c r="C91" s="143"/>
      <c r="D91" s="143"/>
      <c r="E91" s="143"/>
      <c r="F91" s="143"/>
      <c r="G91" s="143"/>
      <c r="H91" s="143"/>
      <c r="I91" s="144"/>
      <c r="J91" s="143"/>
      <c r="K91" s="143"/>
      <c r="L91" s="143"/>
      <c r="M91" s="143"/>
      <c r="N91" s="143"/>
      <c r="O91" s="143"/>
      <c r="P91" s="143"/>
      <c r="Q91" s="143"/>
      <c r="R91" s="143"/>
      <c r="S91" s="143"/>
      <c r="T91" s="143"/>
      <c r="U91" s="143"/>
      <c r="V91" s="143"/>
      <c r="W91" s="143"/>
      <c r="X91" s="143"/>
      <c r="Y91" s="143"/>
      <c r="Z91" s="143"/>
      <c r="AA91" s="143"/>
      <c r="AB91" s="143"/>
      <c r="AC91" s="143"/>
      <c r="AD91" s="143"/>
      <c r="AE91" s="143"/>
      <c r="AF91" s="143"/>
      <c r="AG91" s="143"/>
      <c r="AH91" s="143"/>
      <c r="AJ91" s="143"/>
      <c r="AX91" s="143"/>
      <c r="AY91" s="143"/>
      <c r="AZ91" s="143"/>
      <c r="BA91" s="143"/>
      <c r="BB91" s="143"/>
      <c r="BC91" s="143"/>
      <c r="BD91" s="143"/>
      <c r="BE91" s="143"/>
      <c r="BF91" s="143"/>
      <c r="BG91" s="146"/>
      <c r="BH91" s="146"/>
      <c r="BI91" s="143"/>
      <c r="BJ91" s="143"/>
      <c r="BK91" s="143"/>
      <c r="BL91" s="143"/>
    </row>
    <row r="92" spans="1:64" s="145" customFormat="1" x14ac:dyDescent="0.25">
      <c r="A92" s="142"/>
      <c r="B92" s="142"/>
      <c r="C92" s="143"/>
      <c r="D92" s="143"/>
      <c r="E92" s="143"/>
      <c r="F92" s="143"/>
      <c r="G92" s="143"/>
      <c r="H92" s="143"/>
      <c r="I92" s="144"/>
      <c r="J92" s="143"/>
      <c r="K92" s="143"/>
      <c r="L92" s="143"/>
      <c r="M92" s="143"/>
      <c r="N92" s="143"/>
      <c r="O92" s="143"/>
      <c r="P92" s="143"/>
      <c r="Q92" s="143"/>
      <c r="R92" s="143"/>
      <c r="S92" s="143"/>
      <c r="T92" s="143"/>
      <c r="U92" s="143"/>
      <c r="V92" s="143"/>
      <c r="W92" s="143"/>
      <c r="X92" s="143"/>
      <c r="Y92" s="143"/>
      <c r="Z92" s="143"/>
      <c r="AA92" s="143"/>
      <c r="AB92" s="143"/>
      <c r="AC92" s="143"/>
      <c r="AD92" s="143"/>
      <c r="AE92" s="143"/>
      <c r="AF92" s="143"/>
      <c r="AG92" s="143"/>
      <c r="AH92" s="143"/>
      <c r="AJ92" s="143"/>
      <c r="AX92" s="143"/>
      <c r="AY92" s="143"/>
      <c r="AZ92" s="143"/>
      <c r="BA92" s="143"/>
      <c r="BB92" s="143"/>
      <c r="BC92" s="143"/>
      <c r="BD92" s="143"/>
      <c r="BE92" s="143"/>
      <c r="BF92" s="143"/>
      <c r="BG92" s="146"/>
      <c r="BH92" s="146"/>
      <c r="BI92" s="143"/>
      <c r="BJ92" s="143"/>
      <c r="BK92" s="143"/>
      <c r="BL92" s="143"/>
    </row>
    <row r="93" spans="1:64" s="145" customFormat="1" x14ac:dyDescent="0.25">
      <c r="A93" s="142"/>
      <c r="B93" s="142"/>
      <c r="C93" s="143"/>
      <c r="D93" s="143"/>
      <c r="E93" s="143"/>
      <c r="F93" s="143"/>
      <c r="G93" s="143"/>
      <c r="H93" s="143"/>
      <c r="I93" s="144"/>
      <c r="J93" s="143"/>
      <c r="K93" s="143"/>
      <c r="L93" s="143"/>
      <c r="M93" s="143"/>
      <c r="N93" s="143"/>
      <c r="O93" s="143"/>
      <c r="P93" s="143"/>
      <c r="Q93" s="143"/>
      <c r="R93" s="143"/>
      <c r="S93" s="143"/>
      <c r="T93" s="143"/>
      <c r="U93" s="143"/>
      <c r="V93" s="143"/>
      <c r="W93" s="143"/>
      <c r="X93" s="143"/>
      <c r="Y93" s="143"/>
      <c r="Z93" s="143"/>
      <c r="AA93" s="143"/>
      <c r="AB93" s="143"/>
      <c r="AC93" s="143"/>
      <c r="AD93" s="143"/>
      <c r="AE93" s="143"/>
      <c r="AF93" s="143"/>
      <c r="AG93" s="143"/>
      <c r="AH93" s="143"/>
      <c r="AJ93" s="143"/>
      <c r="AX93" s="143"/>
      <c r="AY93" s="143"/>
      <c r="AZ93" s="143"/>
      <c r="BA93" s="143"/>
      <c r="BB93" s="143"/>
      <c r="BC93" s="143"/>
      <c r="BD93" s="143"/>
      <c r="BE93" s="143"/>
      <c r="BF93" s="143"/>
      <c r="BG93" s="146"/>
      <c r="BH93" s="146"/>
      <c r="BI93" s="143"/>
      <c r="BJ93" s="143"/>
      <c r="BK93" s="143"/>
      <c r="BL93" s="143"/>
    </row>
    <row r="94" spans="1:64" s="145" customFormat="1" x14ac:dyDescent="0.25">
      <c r="A94" s="142"/>
      <c r="B94" s="142"/>
      <c r="C94" s="143"/>
      <c r="D94" s="143"/>
      <c r="E94" s="143"/>
      <c r="F94" s="143"/>
      <c r="G94" s="143"/>
      <c r="H94" s="143"/>
      <c r="I94" s="144"/>
      <c r="J94" s="143"/>
      <c r="K94" s="143"/>
      <c r="L94" s="143"/>
      <c r="M94" s="143"/>
      <c r="N94" s="143"/>
      <c r="O94" s="143"/>
      <c r="P94" s="143"/>
      <c r="Q94" s="143"/>
      <c r="R94" s="143"/>
      <c r="S94" s="143"/>
      <c r="T94" s="143"/>
      <c r="U94" s="143"/>
      <c r="V94" s="143"/>
      <c r="W94" s="143"/>
      <c r="X94" s="143"/>
      <c r="Y94" s="143"/>
      <c r="Z94" s="143"/>
      <c r="AA94" s="143"/>
      <c r="AB94" s="143"/>
      <c r="AC94" s="143"/>
      <c r="AD94" s="143"/>
      <c r="AE94" s="143"/>
      <c r="AF94" s="143"/>
      <c r="AG94" s="143"/>
      <c r="AH94" s="143"/>
      <c r="AJ94" s="143"/>
      <c r="AX94" s="143"/>
      <c r="AY94" s="143"/>
      <c r="AZ94" s="143"/>
      <c r="BA94" s="143"/>
      <c r="BB94" s="143"/>
      <c r="BC94" s="143"/>
      <c r="BD94" s="143"/>
      <c r="BE94" s="143"/>
      <c r="BF94" s="143"/>
      <c r="BG94" s="146"/>
      <c r="BH94" s="146"/>
      <c r="BI94" s="143"/>
      <c r="BJ94" s="143"/>
      <c r="BK94" s="143"/>
      <c r="BL94" s="143"/>
    </row>
    <row r="95" spans="1:64" s="145" customFormat="1" x14ac:dyDescent="0.25">
      <c r="A95" s="142"/>
      <c r="B95" s="142"/>
      <c r="C95" s="143"/>
      <c r="D95" s="143"/>
      <c r="E95" s="143"/>
      <c r="F95" s="143"/>
      <c r="G95" s="143"/>
      <c r="H95" s="143"/>
      <c r="I95" s="144"/>
      <c r="J95" s="143"/>
      <c r="K95" s="143"/>
      <c r="L95" s="143"/>
      <c r="M95" s="143"/>
      <c r="N95" s="143"/>
      <c r="O95" s="143"/>
      <c r="P95" s="143"/>
      <c r="Q95" s="143"/>
      <c r="R95" s="143"/>
      <c r="S95" s="143"/>
      <c r="T95" s="143"/>
      <c r="U95" s="143"/>
      <c r="V95" s="143"/>
      <c r="W95" s="143"/>
      <c r="X95" s="143"/>
      <c r="Y95" s="143"/>
      <c r="Z95" s="143"/>
      <c r="AA95" s="143"/>
      <c r="AB95" s="143"/>
      <c r="AC95" s="143"/>
      <c r="AD95" s="143"/>
      <c r="AE95" s="143"/>
      <c r="AF95" s="143"/>
      <c r="AG95" s="143"/>
      <c r="AH95" s="143"/>
      <c r="AJ95" s="143"/>
      <c r="AX95" s="143"/>
      <c r="AY95" s="143"/>
      <c r="AZ95" s="143"/>
      <c r="BA95" s="143"/>
      <c r="BB95" s="143"/>
      <c r="BC95" s="143"/>
      <c r="BD95" s="143"/>
      <c r="BE95" s="143"/>
      <c r="BF95" s="143"/>
      <c r="BG95" s="146"/>
      <c r="BH95" s="146"/>
      <c r="BI95" s="143"/>
      <c r="BJ95" s="143"/>
      <c r="BK95" s="143"/>
      <c r="BL95" s="143"/>
    </row>
    <row r="96" spans="1:64" s="145" customFormat="1" x14ac:dyDescent="0.25">
      <c r="A96" s="142"/>
      <c r="B96" s="142"/>
      <c r="C96" s="143"/>
      <c r="D96" s="143"/>
      <c r="E96" s="143"/>
      <c r="F96" s="143"/>
      <c r="G96" s="143"/>
      <c r="H96" s="143"/>
      <c r="I96" s="144"/>
      <c r="J96" s="143"/>
      <c r="K96" s="143"/>
      <c r="L96" s="143"/>
      <c r="M96" s="143"/>
      <c r="N96" s="143"/>
      <c r="O96" s="143"/>
      <c r="P96" s="143"/>
      <c r="Q96" s="143"/>
      <c r="R96" s="143"/>
      <c r="S96" s="143"/>
      <c r="T96" s="143"/>
      <c r="U96" s="143"/>
      <c r="V96" s="143"/>
      <c r="W96" s="143"/>
      <c r="X96" s="143"/>
      <c r="Y96" s="143"/>
      <c r="Z96" s="143"/>
      <c r="AA96" s="143"/>
      <c r="AB96" s="143"/>
      <c r="AC96" s="143"/>
      <c r="AD96" s="143"/>
      <c r="AE96" s="143"/>
      <c r="AF96" s="143"/>
      <c r="AG96" s="143"/>
      <c r="AH96" s="143"/>
      <c r="AJ96" s="143"/>
      <c r="AX96" s="143"/>
      <c r="AY96" s="143"/>
      <c r="AZ96" s="143"/>
      <c r="BA96" s="143"/>
      <c r="BB96" s="143"/>
      <c r="BC96" s="143"/>
      <c r="BD96" s="143"/>
      <c r="BE96" s="143"/>
      <c r="BF96" s="143"/>
      <c r="BG96" s="146"/>
      <c r="BH96" s="146"/>
      <c r="BI96" s="143"/>
      <c r="BJ96" s="143"/>
      <c r="BK96" s="143"/>
      <c r="BL96" s="143"/>
    </row>
    <row r="97" spans="1:64" s="145" customFormat="1" x14ac:dyDescent="0.25">
      <c r="A97" s="142"/>
      <c r="B97" s="142"/>
      <c r="C97" s="143"/>
      <c r="D97" s="143"/>
      <c r="E97" s="143"/>
      <c r="F97" s="143"/>
      <c r="G97" s="143"/>
      <c r="H97" s="143"/>
      <c r="I97" s="144"/>
      <c r="J97" s="143"/>
      <c r="K97" s="143"/>
      <c r="L97" s="143"/>
      <c r="M97" s="143"/>
      <c r="N97" s="143"/>
      <c r="O97" s="143"/>
      <c r="P97" s="143"/>
      <c r="Q97" s="143"/>
      <c r="R97" s="143"/>
      <c r="S97" s="143"/>
      <c r="T97" s="143"/>
      <c r="U97" s="143"/>
      <c r="V97" s="143"/>
      <c r="W97" s="143"/>
      <c r="X97" s="143"/>
      <c r="Y97" s="143"/>
      <c r="Z97" s="143"/>
      <c r="AA97" s="143"/>
      <c r="AB97" s="143"/>
      <c r="AC97" s="143"/>
      <c r="AD97" s="143"/>
      <c r="AE97" s="143"/>
      <c r="AF97" s="143"/>
      <c r="AG97" s="143"/>
      <c r="AH97" s="143"/>
      <c r="AJ97" s="143"/>
      <c r="AX97" s="143"/>
      <c r="AY97" s="143"/>
      <c r="AZ97" s="143"/>
      <c r="BA97" s="143"/>
      <c r="BB97" s="143"/>
      <c r="BC97" s="143"/>
      <c r="BD97" s="143"/>
      <c r="BE97" s="143"/>
      <c r="BF97" s="143"/>
      <c r="BG97" s="146"/>
      <c r="BH97" s="146"/>
      <c r="BI97" s="143"/>
      <c r="BJ97" s="143"/>
      <c r="BK97" s="143"/>
      <c r="BL97" s="143"/>
    </row>
    <row r="98" spans="1:64" s="145" customFormat="1" x14ac:dyDescent="0.25">
      <c r="A98" s="142"/>
      <c r="B98" s="142"/>
      <c r="C98" s="143"/>
      <c r="D98" s="143"/>
      <c r="E98" s="143"/>
      <c r="F98" s="143"/>
      <c r="G98" s="143"/>
      <c r="H98" s="143"/>
      <c r="I98" s="144"/>
      <c r="J98" s="143"/>
      <c r="K98" s="143"/>
      <c r="L98" s="143"/>
      <c r="M98" s="143"/>
      <c r="N98" s="143"/>
      <c r="O98" s="143"/>
      <c r="P98" s="143"/>
      <c r="Q98" s="143"/>
      <c r="R98" s="143"/>
      <c r="S98" s="143"/>
      <c r="T98" s="143"/>
      <c r="U98" s="143"/>
      <c r="V98" s="143"/>
      <c r="W98" s="143"/>
      <c r="X98" s="143"/>
      <c r="Y98" s="143"/>
      <c r="Z98" s="143"/>
      <c r="AA98" s="143"/>
      <c r="AB98" s="143"/>
      <c r="AC98" s="143"/>
      <c r="AD98" s="143"/>
      <c r="AE98" s="143"/>
      <c r="AF98" s="143"/>
      <c r="AG98" s="143"/>
      <c r="AH98" s="143"/>
      <c r="AJ98" s="143"/>
      <c r="AX98" s="143"/>
      <c r="AY98" s="143"/>
      <c r="AZ98" s="143"/>
      <c r="BA98" s="143"/>
      <c r="BB98" s="143"/>
      <c r="BC98" s="143"/>
      <c r="BD98" s="143"/>
      <c r="BE98" s="143"/>
      <c r="BF98" s="143"/>
      <c r="BG98" s="146"/>
      <c r="BH98" s="146"/>
      <c r="BI98" s="143"/>
      <c r="BJ98" s="143"/>
      <c r="BK98" s="143"/>
      <c r="BL98" s="143"/>
    </row>
    <row r="99" spans="1:64" s="145" customFormat="1" x14ac:dyDescent="0.25">
      <c r="A99" s="142"/>
      <c r="B99" s="142"/>
      <c r="C99" s="143"/>
      <c r="D99" s="143"/>
      <c r="E99" s="143"/>
      <c r="F99" s="143"/>
      <c r="G99" s="143"/>
      <c r="H99" s="143"/>
      <c r="I99" s="144"/>
      <c r="J99" s="143"/>
      <c r="K99" s="143"/>
      <c r="L99" s="143"/>
      <c r="M99" s="143"/>
      <c r="N99" s="143"/>
      <c r="O99" s="143"/>
      <c r="P99" s="143"/>
      <c r="Q99" s="143"/>
      <c r="R99" s="143"/>
      <c r="S99" s="143"/>
      <c r="T99" s="143"/>
      <c r="U99" s="143"/>
      <c r="V99" s="143"/>
      <c r="W99" s="143"/>
      <c r="X99" s="143"/>
      <c r="Y99" s="143"/>
      <c r="Z99" s="143"/>
      <c r="AA99" s="143"/>
      <c r="AB99" s="143"/>
      <c r="AC99" s="143"/>
      <c r="AD99" s="143"/>
      <c r="AE99" s="143"/>
      <c r="AF99" s="143"/>
      <c r="AG99" s="143"/>
      <c r="AH99" s="143"/>
      <c r="AJ99" s="143"/>
      <c r="AX99" s="143"/>
      <c r="AY99" s="143"/>
      <c r="AZ99" s="143"/>
      <c r="BA99" s="143"/>
      <c r="BB99" s="143"/>
      <c r="BC99" s="143"/>
      <c r="BD99" s="143"/>
      <c r="BE99" s="143"/>
      <c r="BF99" s="143"/>
      <c r="BG99" s="146"/>
      <c r="BH99" s="146"/>
      <c r="BI99" s="143"/>
      <c r="BJ99" s="143"/>
      <c r="BK99" s="143"/>
      <c r="BL99" s="143"/>
    </row>
    <row r="100" spans="1:64" s="145" customFormat="1" x14ac:dyDescent="0.25">
      <c r="A100" s="142"/>
      <c r="B100" s="142"/>
      <c r="C100" s="143"/>
      <c r="D100" s="143"/>
      <c r="E100" s="143"/>
      <c r="F100" s="143"/>
      <c r="G100" s="143"/>
      <c r="H100" s="143"/>
      <c r="I100" s="144"/>
      <c r="J100" s="143"/>
      <c r="K100" s="143"/>
      <c r="L100" s="143"/>
      <c r="M100" s="143"/>
      <c r="N100" s="143"/>
      <c r="O100" s="143"/>
      <c r="P100" s="143"/>
      <c r="Q100" s="143"/>
      <c r="R100" s="143"/>
      <c r="S100" s="143"/>
      <c r="T100" s="143"/>
      <c r="U100" s="143"/>
      <c r="V100" s="143"/>
      <c r="W100" s="143"/>
      <c r="X100" s="143"/>
      <c r="Y100" s="143"/>
      <c r="Z100" s="143"/>
      <c r="AA100" s="143"/>
      <c r="AB100" s="143"/>
      <c r="AC100" s="143"/>
      <c r="AD100" s="143"/>
      <c r="AE100" s="143"/>
      <c r="AF100" s="143"/>
      <c r="AG100" s="143"/>
      <c r="AH100" s="143"/>
      <c r="AJ100" s="143"/>
      <c r="AX100" s="143"/>
      <c r="AY100" s="143"/>
      <c r="AZ100" s="143"/>
      <c r="BA100" s="143"/>
      <c r="BB100" s="143"/>
      <c r="BC100" s="143"/>
      <c r="BD100" s="143"/>
      <c r="BE100" s="143"/>
      <c r="BF100" s="143"/>
      <c r="BG100" s="146"/>
      <c r="BH100" s="146"/>
      <c r="BI100" s="143"/>
      <c r="BJ100" s="143"/>
      <c r="BK100" s="143"/>
      <c r="BL100" s="143"/>
    </row>
    <row r="101" spans="1:64" s="145" customFormat="1" x14ac:dyDescent="0.25">
      <c r="A101" s="142"/>
      <c r="B101" s="142"/>
      <c r="C101" s="143"/>
      <c r="D101" s="143"/>
      <c r="E101" s="143"/>
      <c r="F101" s="143"/>
      <c r="G101" s="143"/>
      <c r="H101" s="143"/>
      <c r="I101" s="144"/>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143"/>
      <c r="AG101" s="143"/>
      <c r="AH101" s="143"/>
      <c r="AJ101" s="143"/>
      <c r="AX101" s="143"/>
      <c r="AY101" s="143"/>
      <c r="AZ101" s="143"/>
      <c r="BA101" s="143"/>
      <c r="BB101" s="143"/>
      <c r="BC101" s="143"/>
      <c r="BD101" s="143"/>
      <c r="BE101" s="143"/>
      <c r="BF101" s="143"/>
      <c r="BG101" s="146"/>
      <c r="BH101" s="146"/>
      <c r="BI101" s="143"/>
      <c r="BJ101" s="143"/>
      <c r="BK101" s="143"/>
      <c r="BL101" s="143"/>
    </row>
    <row r="102" spans="1:64" s="145" customFormat="1" x14ac:dyDescent="0.25">
      <c r="A102" s="142"/>
      <c r="B102" s="142"/>
      <c r="C102" s="143"/>
      <c r="D102" s="143"/>
      <c r="E102" s="143"/>
      <c r="F102" s="143"/>
      <c r="G102" s="143"/>
      <c r="H102" s="143"/>
      <c r="I102" s="144"/>
      <c r="J102" s="143"/>
      <c r="K102" s="143"/>
      <c r="L102" s="143"/>
      <c r="M102" s="143"/>
      <c r="N102" s="143"/>
      <c r="O102" s="143"/>
      <c r="P102" s="143"/>
      <c r="Q102" s="143"/>
      <c r="R102" s="143"/>
      <c r="S102" s="143"/>
      <c r="T102" s="143"/>
      <c r="U102" s="143"/>
      <c r="V102" s="143"/>
      <c r="W102" s="143"/>
      <c r="X102" s="143"/>
      <c r="Y102" s="143"/>
      <c r="Z102" s="143"/>
      <c r="AA102" s="143"/>
      <c r="AB102" s="143"/>
      <c r="AC102" s="143"/>
      <c r="AD102" s="143"/>
      <c r="AE102" s="143"/>
      <c r="AF102" s="143"/>
      <c r="AG102" s="143"/>
      <c r="AH102" s="143"/>
      <c r="AJ102" s="143"/>
      <c r="AX102" s="143"/>
      <c r="AY102" s="143"/>
      <c r="AZ102" s="143"/>
      <c r="BA102" s="143"/>
      <c r="BB102" s="143"/>
      <c r="BC102" s="143"/>
      <c r="BD102" s="143"/>
      <c r="BE102" s="143"/>
      <c r="BF102" s="143"/>
      <c r="BG102" s="146"/>
      <c r="BH102" s="146"/>
      <c r="BI102" s="143"/>
      <c r="BJ102" s="143"/>
      <c r="BK102" s="143"/>
      <c r="BL102" s="143"/>
    </row>
    <row r="103" spans="1:64" s="145" customFormat="1" x14ac:dyDescent="0.25">
      <c r="A103" s="142"/>
      <c r="B103" s="142"/>
      <c r="C103" s="143"/>
      <c r="D103" s="143"/>
      <c r="E103" s="143"/>
      <c r="F103" s="143"/>
      <c r="G103" s="143"/>
      <c r="H103" s="143"/>
      <c r="I103" s="144"/>
      <c r="J103" s="143"/>
      <c r="K103" s="143"/>
      <c r="L103" s="143"/>
      <c r="M103" s="143"/>
      <c r="N103" s="143"/>
      <c r="O103" s="143"/>
      <c r="P103" s="143"/>
      <c r="Q103" s="143"/>
      <c r="R103" s="143"/>
      <c r="S103" s="143"/>
      <c r="T103" s="143"/>
      <c r="U103" s="143"/>
      <c r="V103" s="143"/>
      <c r="W103" s="143"/>
      <c r="X103" s="143"/>
      <c r="Y103" s="143"/>
      <c r="Z103" s="143"/>
      <c r="AA103" s="143"/>
      <c r="AB103" s="143"/>
      <c r="AC103" s="143"/>
      <c r="AD103" s="143"/>
      <c r="AE103" s="143"/>
      <c r="AF103" s="143"/>
      <c r="AG103" s="143"/>
      <c r="AH103" s="143"/>
      <c r="AJ103" s="143"/>
      <c r="AX103" s="143"/>
      <c r="AY103" s="143"/>
      <c r="AZ103" s="143"/>
      <c r="BA103" s="143"/>
      <c r="BB103" s="143"/>
      <c r="BC103" s="143"/>
      <c r="BD103" s="143"/>
      <c r="BE103" s="143"/>
      <c r="BF103" s="143"/>
      <c r="BG103" s="146"/>
      <c r="BH103" s="146"/>
      <c r="BI103" s="143"/>
      <c r="BJ103" s="143"/>
      <c r="BK103" s="143"/>
      <c r="BL103" s="143"/>
    </row>
    <row r="104" spans="1:64" s="145" customFormat="1" x14ac:dyDescent="0.25">
      <c r="A104" s="142"/>
      <c r="B104" s="142"/>
      <c r="C104" s="143"/>
      <c r="D104" s="143"/>
      <c r="E104" s="143"/>
      <c r="F104" s="143"/>
      <c r="G104" s="143"/>
      <c r="H104" s="143"/>
      <c r="I104" s="144"/>
      <c r="J104" s="143"/>
      <c r="K104" s="143"/>
      <c r="L104" s="143"/>
      <c r="M104" s="143"/>
      <c r="N104" s="143"/>
      <c r="O104" s="143"/>
      <c r="P104" s="143"/>
      <c r="Q104" s="143"/>
      <c r="R104" s="143"/>
      <c r="S104" s="143"/>
      <c r="T104" s="143"/>
      <c r="U104" s="143"/>
      <c r="V104" s="143"/>
      <c r="W104" s="143"/>
      <c r="X104" s="143"/>
      <c r="Y104" s="143"/>
      <c r="Z104" s="143"/>
      <c r="AA104" s="143"/>
      <c r="AB104" s="143"/>
      <c r="AC104" s="143"/>
      <c r="AD104" s="143"/>
      <c r="AE104" s="143"/>
      <c r="AF104" s="143"/>
      <c r="AG104" s="143"/>
      <c r="AH104" s="143"/>
      <c r="AJ104" s="143"/>
      <c r="AX104" s="143"/>
      <c r="AY104" s="143"/>
      <c r="AZ104" s="143"/>
      <c r="BA104" s="143"/>
      <c r="BB104" s="143"/>
      <c r="BC104" s="143"/>
      <c r="BD104" s="143"/>
      <c r="BE104" s="143"/>
      <c r="BF104" s="143"/>
      <c r="BG104" s="146"/>
      <c r="BH104" s="146"/>
      <c r="BI104" s="143"/>
      <c r="BJ104" s="143"/>
      <c r="BK104" s="143"/>
      <c r="BL104" s="143"/>
    </row>
    <row r="105" spans="1:64" s="145" customFormat="1" x14ac:dyDescent="0.25">
      <c r="A105" s="142"/>
      <c r="B105" s="142"/>
      <c r="C105" s="143"/>
      <c r="D105" s="143"/>
      <c r="E105" s="143"/>
      <c r="F105" s="143"/>
      <c r="G105" s="143"/>
      <c r="H105" s="143"/>
      <c r="I105" s="144"/>
      <c r="J105" s="143"/>
      <c r="K105" s="143"/>
      <c r="L105" s="143"/>
      <c r="M105" s="143"/>
      <c r="N105" s="143"/>
      <c r="O105" s="143"/>
      <c r="P105" s="143"/>
      <c r="Q105" s="143"/>
      <c r="R105" s="143"/>
      <c r="S105" s="143"/>
      <c r="T105" s="143"/>
      <c r="U105" s="143"/>
      <c r="V105" s="143"/>
      <c r="W105" s="143"/>
      <c r="X105" s="143"/>
      <c r="Y105" s="143"/>
      <c r="Z105" s="143"/>
      <c r="AA105" s="143"/>
      <c r="AB105" s="143"/>
      <c r="AC105" s="143"/>
      <c r="AD105" s="143"/>
      <c r="AE105" s="143"/>
      <c r="AF105" s="143"/>
      <c r="AG105" s="143"/>
      <c r="AH105" s="143"/>
      <c r="AJ105" s="143"/>
      <c r="AX105" s="143"/>
      <c r="AY105" s="143"/>
      <c r="AZ105" s="143"/>
      <c r="BA105" s="143"/>
      <c r="BB105" s="143"/>
      <c r="BC105" s="143"/>
      <c r="BD105" s="143"/>
      <c r="BE105" s="143"/>
      <c r="BF105" s="143"/>
      <c r="BG105" s="146"/>
      <c r="BH105" s="146"/>
      <c r="BI105" s="143"/>
      <c r="BJ105" s="143"/>
      <c r="BK105" s="143"/>
      <c r="BL105" s="143"/>
    </row>
    <row r="106" spans="1:64" s="145" customFormat="1" x14ac:dyDescent="0.25">
      <c r="A106" s="142"/>
      <c r="B106" s="142"/>
      <c r="C106" s="143"/>
      <c r="D106" s="143"/>
      <c r="E106" s="143"/>
      <c r="F106" s="143"/>
      <c r="G106" s="143"/>
      <c r="H106" s="143"/>
      <c r="I106" s="144"/>
      <c r="J106" s="143"/>
      <c r="K106" s="143"/>
      <c r="L106" s="143"/>
      <c r="M106" s="143"/>
      <c r="N106" s="143"/>
      <c r="O106" s="143"/>
      <c r="P106" s="143"/>
      <c r="Q106" s="143"/>
      <c r="R106" s="143"/>
      <c r="S106" s="143"/>
      <c r="T106" s="143"/>
      <c r="U106" s="143"/>
      <c r="V106" s="143"/>
      <c r="W106" s="143"/>
      <c r="X106" s="143"/>
      <c r="Y106" s="143"/>
      <c r="Z106" s="143"/>
      <c r="AA106" s="143"/>
      <c r="AB106" s="143"/>
      <c r="AC106" s="143"/>
      <c r="AD106" s="143"/>
      <c r="AE106" s="143"/>
      <c r="AF106" s="143"/>
      <c r="AG106" s="143"/>
      <c r="AH106" s="143"/>
      <c r="AJ106" s="143"/>
      <c r="AX106" s="143"/>
      <c r="AY106" s="143"/>
      <c r="AZ106" s="143"/>
      <c r="BA106" s="143"/>
      <c r="BB106" s="143"/>
      <c r="BC106" s="143"/>
      <c r="BD106" s="143"/>
      <c r="BE106" s="143"/>
      <c r="BF106" s="143"/>
      <c r="BG106" s="146"/>
      <c r="BH106" s="146"/>
      <c r="BI106" s="143"/>
      <c r="BJ106" s="143"/>
      <c r="BK106" s="143"/>
      <c r="BL106" s="143"/>
    </row>
    <row r="107" spans="1:64" s="145" customFormat="1" x14ac:dyDescent="0.25">
      <c r="A107" s="142"/>
      <c r="B107" s="142"/>
      <c r="C107" s="143"/>
      <c r="D107" s="143"/>
      <c r="E107" s="143"/>
      <c r="F107" s="143"/>
      <c r="G107" s="143"/>
      <c r="H107" s="143"/>
      <c r="I107" s="144"/>
      <c r="J107" s="143"/>
      <c r="K107" s="143"/>
      <c r="L107" s="143"/>
      <c r="M107" s="143"/>
      <c r="N107" s="143"/>
      <c r="O107" s="143"/>
      <c r="P107" s="143"/>
      <c r="Q107" s="143"/>
      <c r="R107" s="143"/>
      <c r="S107" s="143"/>
      <c r="T107" s="143"/>
      <c r="U107" s="143"/>
      <c r="V107" s="143"/>
      <c r="W107" s="143"/>
      <c r="X107" s="143"/>
      <c r="Y107" s="143"/>
      <c r="Z107" s="143"/>
      <c r="AA107" s="143"/>
      <c r="AB107" s="143"/>
      <c r="AC107" s="143"/>
      <c r="AD107" s="143"/>
      <c r="AE107" s="143"/>
      <c r="AF107" s="143"/>
      <c r="AG107" s="143"/>
      <c r="AH107" s="143"/>
      <c r="AJ107" s="143"/>
      <c r="AX107" s="143"/>
      <c r="AY107" s="143"/>
      <c r="AZ107" s="143"/>
      <c r="BA107" s="143"/>
      <c r="BB107" s="143"/>
      <c r="BC107" s="143"/>
      <c r="BD107" s="143"/>
      <c r="BE107" s="143"/>
      <c r="BF107" s="143"/>
      <c r="BG107" s="146"/>
      <c r="BH107" s="146"/>
      <c r="BI107" s="143"/>
      <c r="BJ107" s="143"/>
      <c r="BK107" s="143"/>
      <c r="BL107" s="143"/>
    </row>
    <row r="108" spans="1:64" s="145" customFormat="1" x14ac:dyDescent="0.25">
      <c r="A108" s="142"/>
      <c r="B108" s="142"/>
      <c r="C108" s="143"/>
      <c r="D108" s="143"/>
      <c r="E108" s="143"/>
      <c r="F108" s="143"/>
      <c r="G108" s="143"/>
      <c r="H108" s="143"/>
      <c r="I108" s="144"/>
      <c r="J108" s="143"/>
      <c r="K108" s="143"/>
      <c r="L108" s="143"/>
      <c r="M108" s="143"/>
      <c r="N108" s="143"/>
      <c r="O108" s="143"/>
      <c r="P108" s="143"/>
      <c r="Q108" s="143"/>
      <c r="R108" s="143"/>
      <c r="S108" s="143"/>
      <c r="T108" s="143"/>
      <c r="U108" s="143"/>
      <c r="V108" s="143"/>
      <c r="W108" s="143"/>
      <c r="X108" s="143"/>
      <c r="Y108" s="143"/>
      <c r="Z108" s="143"/>
      <c r="AA108" s="143"/>
      <c r="AB108" s="143"/>
      <c r="AC108" s="143"/>
      <c r="AD108" s="143"/>
      <c r="AE108" s="143"/>
      <c r="AF108" s="143"/>
      <c r="AG108" s="143"/>
      <c r="AH108" s="143"/>
      <c r="AJ108" s="143"/>
      <c r="AX108" s="143"/>
      <c r="AY108" s="143"/>
      <c r="AZ108" s="143"/>
      <c r="BA108" s="143"/>
      <c r="BB108" s="143"/>
      <c r="BC108" s="143"/>
      <c r="BD108" s="143"/>
      <c r="BE108" s="143"/>
      <c r="BF108" s="143"/>
      <c r="BG108" s="146"/>
      <c r="BH108" s="146"/>
      <c r="BI108" s="143"/>
      <c r="BJ108" s="143"/>
      <c r="BK108" s="143"/>
      <c r="BL108" s="143"/>
    </row>
    <row r="109" spans="1:64" s="145" customFormat="1" x14ac:dyDescent="0.25">
      <c r="A109" s="142"/>
      <c r="B109" s="142"/>
      <c r="C109" s="143"/>
      <c r="D109" s="143"/>
      <c r="E109" s="143"/>
      <c r="F109" s="143"/>
      <c r="G109" s="143"/>
      <c r="H109" s="143"/>
      <c r="I109" s="144"/>
      <c r="J109" s="143"/>
      <c r="K109" s="143"/>
      <c r="L109" s="143"/>
      <c r="M109" s="143"/>
      <c r="N109" s="143"/>
      <c r="O109" s="143"/>
      <c r="P109" s="143"/>
      <c r="Q109" s="143"/>
      <c r="R109" s="143"/>
      <c r="S109" s="143"/>
      <c r="T109" s="143"/>
      <c r="U109" s="143"/>
      <c r="V109" s="143"/>
      <c r="W109" s="143"/>
      <c r="X109" s="143"/>
      <c r="Y109" s="143"/>
      <c r="Z109" s="143"/>
      <c r="AA109" s="143"/>
      <c r="AB109" s="143"/>
      <c r="AC109" s="143"/>
      <c r="AD109" s="143"/>
      <c r="AE109" s="143"/>
      <c r="AF109" s="143"/>
      <c r="AG109" s="143"/>
      <c r="AH109" s="143"/>
      <c r="AJ109" s="143"/>
      <c r="AX109" s="143"/>
      <c r="AY109" s="143"/>
      <c r="AZ109" s="143"/>
      <c r="BA109" s="143"/>
      <c r="BB109" s="143"/>
      <c r="BC109" s="143"/>
      <c r="BD109" s="143"/>
      <c r="BE109" s="143"/>
      <c r="BF109" s="143"/>
      <c r="BG109" s="146"/>
      <c r="BH109" s="146"/>
      <c r="BI109" s="143"/>
      <c r="BJ109" s="143"/>
      <c r="BK109" s="143"/>
      <c r="BL109" s="143"/>
    </row>
    <row r="110" spans="1:64" s="145" customFormat="1" x14ac:dyDescent="0.25">
      <c r="A110" s="142"/>
      <c r="B110" s="142"/>
      <c r="C110" s="143"/>
      <c r="D110" s="143"/>
      <c r="E110" s="143"/>
      <c r="F110" s="143"/>
      <c r="G110" s="143"/>
      <c r="H110" s="143"/>
      <c r="I110" s="144"/>
      <c r="J110" s="143"/>
      <c r="K110" s="143"/>
      <c r="L110" s="143"/>
      <c r="M110" s="143"/>
      <c r="N110" s="143"/>
      <c r="O110" s="143"/>
      <c r="P110" s="143"/>
      <c r="Q110" s="143"/>
      <c r="R110" s="143"/>
      <c r="S110" s="143"/>
      <c r="T110" s="143"/>
      <c r="U110" s="143"/>
      <c r="V110" s="143"/>
      <c r="W110" s="143"/>
      <c r="X110" s="143"/>
      <c r="Y110" s="143"/>
      <c r="Z110" s="143"/>
      <c r="AA110" s="143"/>
      <c r="AB110" s="143"/>
      <c r="AC110" s="143"/>
      <c r="AD110" s="143"/>
      <c r="AE110" s="143"/>
      <c r="AF110" s="143"/>
      <c r="AG110" s="143"/>
      <c r="AH110" s="143"/>
      <c r="AJ110" s="143"/>
      <c r="AX110" s="143"/>
      <c r="AY110" s="143"/>
      <c r="AZ110" s="143"/>
      <c r="BA110" s="143"/>
      <c r="BB110" s="143"/>
      <c r="BC110" s="143"/>
      <c r="BD110" s="143"/>
      <c r="BE110" s="143"/>
      <c r="BF110" s="143"/>
      <c r="BG110" s="146"/>
      <c r="BH110" s="146"/>
      <c r="BI110" s="143"/>
      <c r="BJ110" s="143"/>
      <c r="BK110" s="143"/>
      <c r="BL110" s="143"/>
    </row>
    <row r="111" spans="1:64" s="145" customFormat="1" x14ac:dyDescent="0.25">
      <c r="A111" s="142"/>
      <c r="B111" s="142"/>
      <c r="C111" s="143"/>
      <c r="D111" s="143"/>
      <c r="E111" s="143"/>
      <c r="F111" s="143"/>
      <c r="G111" s="143"/>
      <c r="H111" s="143"/>
      <c r="I111" s="144"/>
      <c r="J111" s="143"/>
      <c r="K111" s="143"/>
      <c r="L111" s="143"/>
      <c r="M111" s="143"/>
      <c r="N111" s="143"/>
      <c r="O111" s="143"/>
      <c r="P111" s="143"/>
      <c r="Q111" s="143"/>
      <c r="R111" s="143"/>
      <c r="S111" s="143"/>
      <c r="T111" s="143"/>
      <c r="U111" s="143"/>
      <c r="V111" s="143"/>
      <c r="W111" s="143"/>
      <c r="X111" s="143"/>
      <c r="Y111" s="143"/>
      <c r="Z111" s="143"/>
      <c r="AA111" s="143"/>
      <c r="AB111" s="143"/>
      <c r="AC111" s="143"/>
      <c r="AD111" s="143"/>
      <c r="AE111" s="143"/>
      <c r="AF111" s="143"/>
      <c r="AG111" s="143"/>
      <c r="AH111" s="143"/>
      <c r="AJ111" s="143"/>
      <c r="AX111" s="143"/>
      <c r="AY111" s="143"/>
      <c r="AZ111" s="143"/>
      <c r="BA111" s="143"/>
      <c r="BB111" s="143"/>
      <c r="BC111" s="143"/>
      <c r="BD111" s="143"/>
      <c r="BE111" s="143"/>
      <c r="BF111" s="143"/>
      <c r="BG111" s="146"/>
      <c r="BH111" s="146"/>
      <c r="BI111" s="143"/>
      <c r="BJ111" s="143"/>
      <c r="BK111" s="143"/>
      <c r="BL111" s="143"/>
    </row>
    <row r="112" spans="1:64" s="145" customFormat="1" x14ac:dyDescent="0.25">
      <c r="A112" s="142"/>
      <c r="B112" s="142"/>
      <c r="C112" s="143"/>
      <c r="D112" s="143"/>
      <c r="E112" s="143"/>
      <c r="F112" s="143"/>
      <c r="G112" s="143"/>
      <c r="H112" s="143"/>
      <c r="I112" s="144"/>
      <c r="J112" s="143"/>
      <c r="K112" s="143"/>
      <c r="L112" s="143"/>
      <c r="M112" s="143"/>
      <c r="N112" s="143"/>
      <c r="O112" s="143"/>
      <c r="P112" s="143"/>
      <c r="Q112" s="143"/>
      <c r="R112" s="143"/>
      <c r="S112" s="143"/>
      <c r="T112" s="143"/>
      <c r="U112" s="143"/>
      <c r="V112" s="143"/>
      <c r="W112" s="143"/>
      <c r="X112" s="143"/>
      <c r="Y112" s="143"/>
      <c r="Z112" s="143"/>
      <c r="AA112" s="143"/>
      <c r="AB112" s="143"/>
      <c r="AC112" s="143"/>
      <c r="AD112" s="143"/>
      <c r="AE112" s="143"/>
      <c r="AF112" s="143"/>
      <c r="AG112" s="143"/>
      <c r="AH112" s="143"/>
      <c r="AJ112" s="143"/>
      <c r="AX112" s="143"/>
      <c r="AY112" s="143"/>
      <c r="AZ112" s="143"/>
      <c r="BA112" s="143"/>
      <c r="BB112" s="143"/>
      <c r="BC112" s="143"/>
      <c r="BD112" s="143"/>
      <c r="BE112" s="143"/>
      <c r="BF112" s="143"/>
      <c r="BG112" s="146"/>
      <c r="BH112" s="146"/>
      <c r="BI112" s="143"/>
      <c r="BJ112" s="143"/>
      <c r="BK112" s="143"/>
      <c r="BL112" s="143"/>
    </row>
    <row r="113" spans="1:64" s="145" customFormat="1" x14ac:dyDescent="0.25">
      <c r="A113" s="142"/>
      <c r="B113" s="142"/>
      <c r="C113" s="143"/>
      <c r="D113" s="143"/>
      <c r="E113" s="143"/>
      <c r="F113" s="143"/>
      <c r="G113" s="143"/>
      <c r="H113" s="143"/>
      <c r="I113" s="144"/>
      <c r="J113" s="143"/>
      <c r="K113" s="143"/>
      <c r="L113" s="143"/>
      <c r="M113" s="143"/>
      <c r="N113" s="143"/>
      <c r="O113" s="143"/>
      <c r="P113" s="143"/>
      <c r="Q113" s="143"/>
      <c r="R113" s="143"/>
      <c r="S113" s="143"/>
      <c r="T113" s="143"/>
      <c r="U113" s="143"/>
      <c r="V113" s="143"/>
      <c r="W113" s="143"/>
      <c r="X113" s="143"/>
      <c r="Y113" s="143"/>
      <c r="Z113" s="143"/>
      <c r="AA113" s="143"/>
      <c r="AB113" s="143"/>
      <c r="AC113" s="143"/>
      <c r="AD113" s="143"/>
      <c r="AE113" s="143"/>
      <c r="AF113" s="143"/>
      <c r="AG113" s="143"/>
      <c r="AH113" s="143"/>
      <c r="AJ113" s="143"/>
      <c r="AX113" s="143"/>
      <c r="AY113" s="143"/>
      <c r="AZ113" s="143"/>
      <c r="BA113" s="143"/>
      <c r="BB113" s="143"/>
      <c r="BC113" s="143"/>
      <c r="BD113" s="143"/>
      <c r="BE113" s="143"/>
      <c r="BF113" s="143"/>
      <c r="BG113" s="146"/>
      <c r="BH113" s="146"/>
      <c r="BI113" s="143"/>
      <c r="BJ113" s="143"/>
      <c r="BK113" s="143"/>
      <c r="BL113" s="143"/>
    </row>
    <row r="114" spans="1:64" s="145" customFormat="1" x14ac:dyDescent="0.25">
      <c r="A114" s="142"/>
      <c r="B114" s="142"/>
      <c r="C114" s="143"/>
      <c r="D114" s="143"/>
      <c r="E114" s="143"/>
      <c r="F114" s="143"/>
      <c r="G114" s="143"/>
      <c r="H114" s="143"/>
      <c r="I114" s="144"/>
      <c r="J114" s="143"/>
      <c r="K114" s="143"/>
      <c r="L114" s="143"/>
      <c r="M114" s="143"/>
      <c r="N114" s="143"/>
      <c r="O114" s="143"/>
      <c r="P114" s="143"/>
      <c r="Q114" s="143"/>
      <c r="R114" s="143"/>
      <c r="S114" s="143"/>
      <c r="T114" s="143"/>
      <c r="U114" s="143"/>
      <c r="V114" s="143"/>
      <c r="W114" s="143"/>
      <c r="X114" s="143"/>
      <c r="Y114" s="143"/>
      <c r="Z114" s="143"/>
      <c r="AA114" s="143"/>
      <c r="AB114" s="143"/>
      <c r="AC114" s="143"/>
      <c r="AD114" s="143"/>
      <c r="AE114" s="143"/>
      <c r="AF114" s="143"/>
      <c r="AG114" s="143"/>
      <c r="AH114" s="143"/>
      <c r="AJ114" s="143"/>
      <c r="AX114" s="143"/>
      <c r="AY114" s="143"/>
      <c r="AZ114" s="143"/>
      <c r="BA114" s="143"/>
      <c r="BB114" s="143"/>
      <c r="BC114" s="143"/>
      <c r="BD114" s="143"/>
      <c r="BE114" s="143"/>
      <c r="BF114" s="143"/>
      <c r="BG114" s="146"/>
      <c r="BH114" s="146"/>
      <c r="BI114" s="143"/>
      <c r="BJ114" s="143"/>
      <c r="BK114" s="143"/>
      <c r="BL114" s="143"/>
    </row>
    <row r="115" spans="1:64" s="145" customFormat="1" x14ac:dyDescent="0.25">
      <c r="A115" s="142"/>
      <c r="B115" s="142"/>
      <c r="C115" s="143"/>
      <c r="D115" s="143"/>
      <c r="E115" s="143"/>
      <c r="F115" s="143"/>
      <c r="G115" s="143"/>
      <c r="H115" s="143"/>
      <c r="I115" s="144"/>
      <c r="J115" s="143"/>
      <c r="K115" s="143"/>
      <c r="L115" s="143"/>
      <c r="M115" s="143"/>
      <c r="N115" s="143"/>
      <c r="O115" s="143"/>
      <c r="P115" s="143"/>
      <c r="Q115" s="143"/>
      <c r="R115" s="143"/>
      <c r="S115" s="143"/>
      <c r="T115" s="143"/>
      <c r="U115" s="143"/>
      <c r="V115" s="143"/>
      <c r="W115" s="143"/>
      <c r="X115" s="143"/>
      <c r="Y115" s="143"/>
      <c r="Z115" s="143"/>
      <c r="AA115" s="143"/>
      <c r="AB115" s="143"/>
      <c r="AC115" s="143"/>
      <c r="AD115" s="143"/>
      <c r="AE115" s="143"/>
      <c r="AF115" s="143"/>
      <c r="AG115" s="143"/>
      <c r="AH115" s="143"/>
      <c r="AJ115" s="143"/>
      <c r="AX115" s="143"/>
      <c r="AY115" s="143"/>
      <c r="AZ115" s="143"/>
      <c r="BA115" s="143"/>
      <c r="BB115" s="143"/>
      <c r="BC115" s="143"/>
      <c r="BD115" s="143"/>
      <c r="BE115" s="143"/>
      <c r="BF115" s="143"/>
      <c r="BG115" s="146"/>
      <c r="BH115" s="146"/>
      <c r="BI115" s="143"/>
      <c r="BJ115" s="143"/>
      <c r="BK115" s="143"/>
      <c r="BL115" s="143"/>
    </row>
    <row r="116" spans="1:64" s="145" customFormat="1" x14ac:dyDescent="0.25">
      <c r="A116" s="142"/>
      <c r="B116" s="142"/>
      <c r="C116" s="143"/>
      <c r="D116" s="143"/>
      <c r="E116" s="143"/>
      <c r="F116" s="143"/>
      <c r="G116" s="143"/>
      <c r="H116" s="143"/>
      <c r="I116" s="144"/>
      <c r="J116" s="143"/>
      <c r="K116" s="143"/>
      <c r="L116" s="143"/>
      <c r="M116" s="143"/>
      <c r="N116" s="143"/>
      <c r="O116" s="143"/>
      <c r="P116" s="143"/>
      <c r="Q116" s="143"/>
      <c r="R116" s="143"/>
      <c r="S116" s="143"/>
      <c r="T116" s="143"/>
      <c r="U116" s="143"/>
      <c r="V116" s="143"/>
      <c r="W116" s="143"/>
      <c r="X116" s="143"/>
      <c r="Y116" s="143"/>
      <c r="Z116" s="143"/>
      <c r="AA116" s="143"/>
      <c r="AB116" s="143"/>
      <c r="AC116" s="143"/>
      <c r="AD116" s="143"/>
      <c r="AE116" s="143"/>
      <c r="AF116" s="143"/>
      <c r="AG116" s="143"/>
      <c r="AH116" s="143"/>
      <c r="AJ116" s="143"/>
      <c r="AX116" s="143"/>
      <c r="AY116" s="143"/>
      <c r="AZ116" s="143"/>
      <c r="BA116" s="143"/>
      <c r="BB116" s="143"/>
      <c r="BC116" s="143"/>
      <c r="BD116" s="143"/>
      <c r="BE116" s="143"/>
      <c r="BF116" s="143"/>
      <c r="BG116" s="146"/>
      <c r="BH116" s="146"/>
      <c r="BI116" s="143"/>
      <c r="BJ116" s="143"/>
      <c r="BK116" s="143"/>
      <c r="BL116" s="143"/>
    </row>
    <row r="117" spans="1:64" s="145" customFormat="1" x14ac:dyDescent="0.25">
      <c r="A117" s="142"/>
      <c r="B117" s="142"/>
      <c r="C117" s="143"/>
      <c r="D117" s="143"/>
      <c r="E117" s="143"/>
      <c r="F117" s="143"/>
      <c r="G117" s="143"/>
      <c r="H117" s="143"/>
      <c r="I117" s="144"/>
      <c r="J117" s="143"/>
      <c r="K117" s="143"/>
      <c r="L117" s="143"/>
      <c r="M117" s="143"/>
      <c r="N117" s="143"/>
      <c r="O117" s="143"/>
      <c r="P117" s="143"/>
      <c r="Q117" s="143"/>
      <c r="R117" s="143"/>
      <c r="S117" s="143"/>
      <c r="T117" s="143"/>
      <c r="U117" s="143"/>
      <c r="V117" s="143"/>
      <c r="W117" s="143"/>
      <c r="X117" s="143"/>
      <c r="Y117" s="143"/>
      <c r="Z117" s="143"/>
      <c r="AA117" s="143"/>
      <c r="AB117" s="143"/>
      <c r="AC117" s="143"/>
      <c r="AD117" s="143"/>
      <c r="AE117" s="143"/>
      <c r="AF117" s="143"/>
      <c r="AG117" s="143"/>
      <c r="AH117" s="143"/>
      <c r="AJ117" s="143"/>
      <c r="AX117" s="143"/>
      <c r="AY117" s="143"/>
      <c r="AZ117" s="143"/>
      <c r="BA117" s="143"/>
      <c r="BB117" s="143"/>
      <c r="BC117" s="143"/>
      <c r="BD117" s="143"/>
      <c r="BE117" s="143"/>
      <c r="BF117" s="143"/>
      <c r="BG117" s="146"/>
      <c r="BH117" s="146"/>
      <c r="BI117" s="143"/>
      <c r="BJ117" s="143"/>
      <c r="BK117" s="143"/>
      <c r="BL117" s="143"/>
    </row>
    <row r="118" spans="1:64" s="145" customFormat="1" x14ac:dyDescent="0.25">
      <c r="A118" s="142"/>
      <c r="B118" s="142"/>
      <c r="C118" s="143"/>
      <c r="D118" s="143"/>
      <c r="E118" s="143"/>
      <c r="F118" s="143"/>
      <c r="G118" s="143"/>
      <c r="H118" s="143"/>
      <c r="I118" s="144"/>
      <c r="J118" s="143"/>
      <c r="K118" s="143"/>
      <c r="L118" s="143"/>
      <c r="M118" s="143"/>
      <c r="N118" s="143"/>
      <c r="O118" s="143"/>
      <c r="P118" s="143"/>
      <c r="Q118" s="143"/>
      <c r="R118" s="143"/>
      <c r="S118" s="143"/>
      <c r="T118" s="143"/>
      <c r="U118" s="143"/>
      <c r="V118" s="143"/>
      <c r="W118" s="143"/>
      <c r="X118" s="143"/>
      <c r="Y118" s="143"/>
      <c r="Z118" s="143"/>
      <c r="AA118" s="143"/>
      <c r="AB118" s="143"/>
      <c r="AC118" s="143"/>
      <c r="AD118" s="143"/>
      <c r="AE118" s="143"/>
      <c r="AF118" s="143"/>
      <c r="AG118" s="143"/>
      <c r="AH118" s="143"/>
      <c r="AJ118" s="143"/>
      <c r="AX118" s="143"/>
      <c r="AY118" s="143"/>
      <c r="AZ118" s="143"/>
      <c r="BA118" s="143"/>
      <c r="BB118" s="143"/>
      <c r="BC118" s="143"/>
      <c r="BD118" s="143"/>
      <c r="BE118" s="143"/>
      <c r="BF118" s="143"/>
      <c r="BG118" s="146"/>
      <c r="BH118" s="146"/>
      <c r="BI118" s="143"/>
      <c r="BJ118" s="143"/>
      <c r="BK118" s="143"/>
      <c r="BL118" s="143"/>
    </row>
    <row r="119" spans="1:64" s="145" customFormat="1" x14ac:dyDescent="0.25">
      <c r="A119" s="142"/>
      <c r="B119" s="142"/>
      <c r="C119" s="143"/>
      <c r="D119" s="143"/>
      <c r="E119" s="143"/>
      <c r="F119" s="143"/>
      <c r="G119" s="143"/>
      <c r="H119" s="143"/>
      <c r="I119" s="144"/>
      <c r="J119" s="143"/>
      <c r="K119" s="143"/>
      <c r="L119" s="143"/>
      <c r="M119" s="143"/>
      <c r="N119" s="143"/>
      <c r="O119" s="143"/>
      <c r="P119" s="143"/>
      <c r="Q119" s="143"/>
      <c r="R119" s="143"/>
      <c r="S119" s="143"/>
      <c r="T119" s="143"/>
      <c r="U119" s="143"/>
      <c r="V119" s="143"/>
      <c r="W119" s="143"/>
      <c r="X119" s="143"/>
      <c r="Y119" s="143"/>
      <c r="Z119" s="143"/>
      <c r="AA119" s="143"/>
      <c r="AB119" s="143"/>
      <c r="AC119" s="143"/>
      <c r="AD119" s="143"/>
      <c r="AE119" s="143"/>
      <c r="AF119" s="143"/>
      <c r="AG119" s="143"/>
      <c r="AH119" s="143"/>
      <c r="AJ119" s="143"/>
      <c r="AX119" s="143"/>
      <c r="AY119" s="143"/>
      <c r="AZ119" s="143"/>
      <c r="BA119" s="143"/>
      <c r="BB119" s="143"/>
      <c r="BC119" s="143"/>
      <c r="BD119" s="143"/>
      <c r="BE119" s="143"/>
      <c r="BF119" s="143"/>
      <c r="BG119" s="146"/>
      <c r="BH119" s="146"/>
      <c r="BI119" s="143"/>
      <c r="BJ119" s="143"/>
      <c r="BK119" s="143"/>
      <c r="BL119" s="143"/>
    </row>
    <row r="120" spans="1:64" s="145" customFormat="1" x14ac:dyDescent="0.25">
      <c r="A120" s="142"/>
      <c r="B120" s="142"/>
      <c r="C120" s="143"/>
      <c r="D120" s="143"/>
      <c r="E120" s="143"/>
      <c r="F120" s="143"/>
      <c r="G120" s="143"/>
      <c r="H120" s="143"/>
      <c r="I120" s="144"/>
      <c r="J120" s="143"/>
      <c r="K120" s="143"/>
      <c r="L120" s="143"/>
      <c r="M120" s="143"/>
      <c r="N120" s="143"/>
      <c r="O120" s="143"/>
      <c r="P120" s="143"/>
      <c r="Q120" s="143"/>
      <c r="R120" s="143"/>
      <c r="S120" s="143"/>
      <c r="T120" s="143"/>
      <c r="U120" s="143"/>
      <c r="V120" s="143"/>
      <c r="W120" s="143"/>
      <c r="X120" s="143"/>
      <c r="Y120" s="143"/>
      <c r="Z120" s="143"/>
      <c r="AA120" s="143"/>
      <c r="AB120" s="143"/>
      <c r="AC120" s="143"/>
      <c r="AD120" s="143"/>
      <c r="AE120" s="143"/>
      <c r="AF120" s="143"/>
      <c r="AG120" s="143"/>
      <c r="AH120" s="143"/>
      <c r="AJ120" s="143"/>
      <c r="AX120" s="143"/>
      <c r="AY120" s="143"/>
      <c r="AZ120" s="143"/>
      <c r="BA120" s="143"/>
      <c r="BB120" s="143"/>
      <c r="BC120" s="143"/>
      <c r="BD120" s="143"/>
      <c r="BE120" s="143"/>
      <c r="BF120" s="143"/>
      <c r="BG120" s="146"/>
      <c r="BH120" s="146"/>
      <c r="BI120" s="143"/>
      <c r="BJ120" s="143"/>
      <c r="BK120" s="143"/>
      <c r="BL120" s="143"/>
    </row>
    <row r="121" spans="1:64" s="145" customFormat="1" x14ac:dyDescent="0.25">
      <c r="A121" s="142"/>
      <c r="B121" s="142"/>
      <c r="C121" s="143"/>
      <c r="D121" s="143"/>
      <c r="E121" s="143"/>
      <c r="F121" s="143"/>
      <c r="G121" s="143"/>
      <c r="H121" s="143"/>
      <c r="I121" s="144"/>
      <c r="J121" s="143"/>
      <c r="K121" s="143"/>
      <c r="L121" s="143"/>
      <c r="M121" s="143"/>
      <c r="N121" s="143"/>
      <c r="O121" s="143"/>
      <c r="P121" s="143"/>
      <c r="Q121" s="143"/>
      <c r="R121" s="143"/>
      <c r="S121" s="143"/>
      <c r="T121" s="143"/>
      <c r="U121" s="143"/>
      <c r="V121" s="143"/>
      <c r="W121" s="143"/>
      <c r="X121" s="143"/>
      <c r="Y121" s="143"/>
      <c r="Z121" s="143"/>
      <c r="AA121" s="143"/>
      <c r="AB121" s="143"/>
      <c r="AC121" s="143"/>
      <c r="AD121" s="143"/>
      <c r="AE121" s="143"/>
      <c r="AF121" s="143"/>
      <c r="AG121" s="143"/>
      <c r="AH121" s="143"/>
      <c r="AJ121" s="143"/>
      <c r="AX121" s="143"/>
      <c r="AY121" s="143"/>
      <c r="AZ121" s="143"/>
      <c r="BA121" s="143"/>
      <c r="BB121" s="143"/>
      <c r="BC121" s="143"/>
      <c r="BD121" s="143"/>
      <c r="BE121" s="143"/>
      <c r="BF121" s="143"/>
      <c r="BG121" s="146"/>
      <c r="BH121" s="146"/>
      <c r="BI121" s="143"/>
      <c r="BJ121" s="143"/>
      <c r="BK121" s="143"/>
      <c r="BL121" s="143"/>
    </row>
    <row r="122" spans="1:64" s="145" customFormat="1" x14ac:dyDescent="0.25">
      <c r="A122" s="142"/>
      <c r="B122" s="142"/>
      <c r="C122" s="143"/>
      <c r="D122" s="143"/>
      <c r="E122" s="143"/>
      <c r="F122" s="143"/>
      <c r="G122" s="143"/>
      <c r="H122" s="143"/>
      <c r="I122" s="144"/>
      <c r="J122" s="143"/>
      <c r="K122" s="143"/>
      <c r="L122" s="143"/>
      <c r="M122" s="143"/>
      <c r="N122" s="143"/>
      <c r="O122" s="143"/>
      <c r="P122" s="143"/>
      <c r="Q122" s="143"/>
      <c r="R122" s="143"/>
      <c r="S122" s="143"/>
      <c r="T122" s="143"/>
      <c r="U122" s="143"/>
      <c r="V122" s="143"/>
      <c r="W122" s="143"/>
      <c r="X122" s="143"/>
      <c r="Y122" s="143"/>
      <c r="Z122" s="143"/>
      <c r="AA122" s="143"/>
      <c r="AB122" s="143"/>
      <c r="AC122" s="143"/>
      <c r="AD122" s="143"/>
      <c r="AE122" s="143"/>
      <c r="AF122" s="143"/>
      <c r="AG122" s="143"/>
      <c r="AH122" s="143"/>
      <c r="AJ122" s="143"/>
      <c r="AX122" s="143"/>
      <c r="AY122" s="143"/>
      <c r="AZ122" s="143"/>
      <c r="BA122" s="143"/>
      <c r="BB122" s="143"/>
      <c r="BC122" s="143"/>
      <c r="BD122" s="143"/>
      <c r="BE122" s="143"/>
      <c r="BF122" s="143"/>
      <c r="BG122" s="146"/>
      <c r="BH122" s="146"/>
      <c r="BI122" s="143"/>
      <c r="BJ122" s="143"/>
      <c r="BK122" s="143"/>
      <c r="BL122" s="143"/>
    </row>
    <row r="123" spans="1:64" s="145" customFormat="1" x14ac:dyDescent="0.25">
      <c r="A123" s="142"/>
      <c r="B123" s="142"/>
      <c r="C123" s="143"/>
      <c r="D123" s="143"/>
      <c r="E123" s="143"/>
      <c r="F123" s="143"/>
      <c r="G123" s="143"/>
      <c r="H123" s="143"/>
      <c r="I123" s="144"/>
      <c r="J123" s="143"/>
      <c r="K123" s="143"/>
      <c r="L123" s="143"/>
      <c r="M123" s="143"/>
      <c r="N123" s="143"/>
      <c r="O123" s="143"/>
      <c r="P123" s="143"/>
      <c r="Q123" s="143"/>
      <c r="R123" s="143"/>
      <c r="S123" s="143"/>
      <c r="T123" s="143"/>
      <c r="U123" s="143"/>
      <c r="V123" s="143"/>
      <c r="W123" s="143"/>
      <c r="X123" s="143"/>
      <c r="Y123" s="143"/>
      <c r="Z123" s="143"/>
      <c r="AA123" s="143"/>
      <c r="AB123" s="143"/>
      <c r="AC123" s="143"/>
      <c r="AD123" s="143"/>
      <c r="AE123" s="143"/>
      <c r="AF123" s="143"/>
      <c r="AG123" s="143"/>
      <c r="AH123" s="143"/>
      <c r="AJ123" s="143"/>
      <c r="AX123" s="143"/>
      <c r="AY123" s="143"/>
      <c r="AZ123" s="143"/>
      <c r="BA123" s="143"/>
      <c r="BB123" s="143"/>
      <c r="BC123" s="143"/>
      <c r="BD123" s="143"/>
      <c r="BE123" s="143"/>
      <c r="BF123" s="143"/>
      <c r="BG123" s="146"/>
      <c r="BH123" s="146"/>
      <c r="BI123" s="143"/>
      <c r="BJ123" s="143"/>
      <c r="BK123" s="143"/>
      <c r="BL123" s="143"/>
    </row>
    <row r="124" spans="1:64" s="145" customFormat="1" x14ac:dyDescent="0.25">
      <c r="A124" s="142"/>
      <c r="B124" s="142"/>
      <c r="C124" s="143"/>
      <c r="D124" s="143"/>
      <c r="E124" s="143"/>
      <c r="F124" s="143"/>
      <c r="G124" s="143"/>
      <c r="H124" s="143"/>
      <c r="I124" s="144"/>
      <c r="J124" s="143"/>
      <c r="K124" s="143"/>
      <c r="L124" s="143"/>
      <c r="M124" s="143"/>
      <c r="N124" s="143"/>
      <c r="O124" s="143"/>
      <c r="P124" s="143"/>
      <c r="Q124" s="143"/>
      <c r="R124" s="143"/>
      <c r="S124" s="143"/>
      <c r="T124" s="143"/>
      <c r="U124" s="143"/>
      <c r="V124" s="143"/>
      <c r="W124" s="143"/>
      <c r="X124" s="143"/>
      <c r="Y124" s="143"/>
      <c r="Z124" s="143"/>
      <c r="AA124" s="143"/>
      <c r="AB124" s="143"/>
      <c r="AC124" s="143"/>
      <c r="AD124" s="143"/>
      <c r="AE124" s="143"/>
      <c r="AF124" s="143"/>
      <c r="AG124" s="143"/>
      <c r="AH124" s="143"/>
      <c r="AJ124" s="143"/>
      <c r="AX124" s="143"/>
      <c r="AY124" s="143"/>
      <c r="AZ124" s="143"/>
      <c r="BA124" s="143"/>
      <c r="BB124" s="143"/>
      <c r="BC124" s="143"/>
      <c r="BD124" s="143"/>
      <c r="BE124" s="143"/>
      <c r="BF124" s="143"/>
      <c r="BG124" s="146"/>
      <c r="BH124" s="146"/>
      <c r="BI124" s="143"/>
      <c r="BJ124" s="143"/>
      <c r="BK124" s="143"/>
      <c r="BL124" s="143"/>
    </row>
    <row r="125" spans="1:64" s="145" customFormat="1" x14ac:dyDescent="0.25">
      <c r="A125" s="142"/>
      <c r="B125" s="142"/>
      <c r="C125" s="143"/>
      <c r="D125" s="143"/>
      <c r="E125" s="143"/>
      <c r="F125" s="143"/>
      <c r="G125" s="143"/>
      <c r="H125" s="143"/>
      <c r="I125" s="144"/>
      <c r="J125" s="143"/>
      <c r="K125" s="143"/>
      <c r="L125" s="143"/>
      <c r="M125" s="143"/>
      <c r="N125" s="143"/>
      <c r="O125" s="143"/>
      <c r="P125" s="143"/>
      <c r="Q125" s="143"/>
      <c r="R125" s="143"/>
      <c r="S125" s="143"/>
      <c r="T125" s="143"/>
      <c r="U125" s="143"/>
      <c r="V125" s="143"/>
      <c r="W125" s="143"/>
      <c r="X125" s="143"/>
      <c r="Y125" s="143"/>
      <c r="Z125" s="143"/>
      <c r="AA125" s="143"/>
      <c r="AB125" s="143"/>
      <c r="AC125" s="143"/>
      <c r="AD125" s="143"/>
      <c r="AE125" s="143"/>
      <c r="AF125" s="143"/>
      <c r="AG125" s="143"/>
      <c r="AH125" s="143"/>
      <c r="AJ125" s="143"/>
      <c r="AX125" s="143"/>
      <c r="AY125" s="143"/>
      <c r="AZ125" s="143"/>
      <c r="BA125" s="143"/>
      <c r="BB125" s="143"/>
      <c r="BC125" s="143"/>
      <c r="BD125" s="143"/>
      <c r="BE125" s="143"/>
      <c r="BF125" s="143"/>
      <c r="BG125" s="146"/>
      <c r="BH125" s="146"/>
      <c r="BI125" s="143"/>
      <c r="BJ125" s="143"/>
      <c r="BK125" s="143"/>
      <c r="BL125" s="143"/>
    </row>
    <row r="126" spans="1:64" s="145" customFormat="1" x14ac:dyDescent="0.25">
      <c r="A126" s="142"/>
      <c r="B126" s="142"/>
      <c r="C126" s="143"/>
      <c r="D126" s="143"/>
      <c r="E126" s="143"/>
      <c r="F126" s="143"/>
      <c r="G126" s="143"/>
      <c r="H126" s="143"/>
      <c r="I126" s="144"/>
      <c r="J126" s="143"/>
      <c r="K126" s="143"/>
      <c r="L126" s="143"/>
      <c r="M126" s="143"/>
      <c r="N126" s="143"/>
      <c r="O126" s="143"/>
      <c r="P126" s="143"/>
      <c r="Q126" s="143"/>
      <c r="R126" s="143"/>
      <c r="S126" s="143"/>
      <c r="T126" s="143"/>
      <c r="U126" s="143"/>
      <c r="V126" s="143"/>
      <c r="W126" s="143"/>
      <c r="X126" s="143"/>
      <c r="Y126" s="143"/>
      <c r="Z126" s="143"/>
      <c r="AA126" s="143"/>
      <c r="AB126" s="143"/>
      <c r="AC126" s="143"/>
      <c r="AD126" s="143"/>
      <c r="AE126" s="143"/>
      <c r="AF126" s="143"/>
      <c r="AG126" s="143"/>
      <c r="AH126" s="143"/>
      <c r="AJ126" s="143"/>
      <c r="AX126" s="143"/>
      <c r="AY126" s="143"/>
      <c r="AZ126" s="143"/>
      <c r="BA126" s="143"/>
      <c r="BB126" s="143"/>
      <c r="BC126" s="143"/>
      <c r="BD126" s="143"/>
      <c r="BE126" s="143"/>
      <c r="BF126" s="143"/>
      <c r="BG126" s="146"/>
      <c r="BH126" s="146"/>
      <c r="BI126" s="143"/>
      <c r="BJ126" s="143"/>
      <c r="BK126" s="143"/>
      <c r="BL126" s="143"/>
    </row>
    <row r="127" spans="1:64" s="145" customFormat="1" x14ac:dyDescent="0.25">
      <c r="A127" s="142"/>
      <c r="B127" s="142"/>
      <c r="C127" s="143"/>
      <c r="D127" s="143"/>
      <c r="E127" s="143"/>
      <c r="F127" s="143"/>
      <c r="G127" s="143"/>
      <c r="H127" s="143"/>
      <c r="I127" s="144"/>
      <c r="J127" s="143"/>
      <c r="K127" s="143"/>
      <c r="L127" s="143"/>
      <c r="M127" s="143"/>
      <c r="N127" s="143"/>
      <c r="O127" s="143"/>
      <c r="P127" s="143"/>
      <c r="Q127" s="143"/>
      <c r="R127" s="143"/>
      <c r="S127" s="143"/>
      <c r="T127" s="143"/>
      <c r="U127" s="143"/>
      <c r="V127" s="143"/>
      <c r="W127" s="143"/>
      <c r="X127" s="143"/>
      <c r="Y127" s="143"/>
      <c r="Z127" s="143"/>
      <c r="AA127" s="143"/>
      <c r="AB127" s="143"/>
      <c r="AC127" s="143"/>
      <c r="AD127" s="143"/>
      <c r="AE127" s="143"/>
      <c r="AF127" s="143"/>
      <c r="AG127" s="143"/>
      <c r="AH127" s="143"/>
      <c r="AJ127" s="143"/>
      <c r="AX127" s="143"/>
      <c r="AY127" s="143"/>
      <c r="AZ127" s="143"/>
      <c r="BA127" s="143"/>
      <c r="BB127" s="143"/>
      <c r="BC127" s="143"/>
      <c r="BD127" s="143"/>
      <c r="BE127" s="143"/>
      <c r="BF127" s="143"/>
      <c r="BG127" s="146"/>
      <c r="BH127" s="146"/>
      <c r="BI127" s="143"/>
      <c r="BJ127" s="143"/>
      <c r="BK127" s="143"/>
      <c r="BL127" s="143"/>
    </row>
    <row r="128" spans="1:64" s="145" customFormat="1" x14ac:dyDescent="0.25">
      <c r="A128" s="142"/>
      <c r="B128" s="142"/>
      <c r="C128" s="143"/>
      <c r="D128" s="143"/>
      <c r="E128" s="143"/>
      <c r="F128" s="143"/>
      <c r="G128" s="143"/>
      <c r="H128" s="143"/>
      <c r="I128" s="144"/>
      <c r="J128" s="143"/>
      <c r="K128" s="143"/>
      <c r="L128" s="143"/>
      <c r="M128" s="143"/>
      <c r="N128" s="143"/>
      <c r="O128" s="143"/>
      <c r="P128" s="143"/>
      <c r="Q128" s="143"/>
      <c r="R128" s="143"/>
      <c r="S128" s="143"/>
      <c r="T128" s="143"/>
      <c r="U128" s="143"/>
      <c r="V128" s="143"/>
      <c r="W128" s="143"/>
      <c r="X128" s="143"/>
      <c r="Y128" s="143"/>
      <c r="Z128" s="143"/>
      <c r="AA128" s="143"/>
      <c r="AB128" s="143"/>
      <c r="AC128" s="143"/>
      <c r="AD128" s="143"/>
      <c r="AE128" s="143"/>
      <c r="AF128" s="143"/>
      <c r="AG128" s="143"/>
      <c r="AH128" s="143"/>
      <c r="AJ128" s="143"/>
      <c r="AX128" s="143"/>
      <c r="AY128" s="143"/>
      <c r="AZ128" s="143"/>
      <c r="BA128" s="143"/>
      <c r="BB128" s="143"/>
      <c r="BC128" s="143"/>
      <c r="BD128" s="143"/>
      <c r="BE128" s="143"/>
      <c r="BF128" s="143"/>
      <c r="BG128" s="146"/>
      <c r="BH128" s="146"/>
      <c r="BI128" s="143"/>
      <c r="BJ128" s="143"/>
      <c r="BK128" s="143"/>
      <c r="BL128" s="143"/>
    </row>
    <row r="129" spans="1:64" s="145" customFormat="1" x14ac:dyDescent="0.25">
      <c r="A129" s="142"/>
      <c r="B129" s="142"/>
      <c r="C129" s="143"/>
      <c r="D129" s="143"/>
      <c r="E129" s="143"/>
      <c r="F129" s="143"/>
      <c r="G129" s="143"/>
      <c r="H129" s="143"/>
      <c r="I129" s="144"/>
      <c r="J129" s="143"/>
      <c r="K129" s="143"/>
      <c r="L129" s="143"/>
      <c r="M129" s="143"/>
      <c r="N129" s="143"/>
      <c r="O129" s="143"/>
      <c r="P129" s="143"/>
      <c r="Q129" s="143"/>
      <c r="R129" s="143"/>
      <c r="S129" s="143"/>
      <c r="T129" s="143"/>
      <c r="U129" s="143"/>
      <c r="V129" s="143"/>
      <c r="W129" s="143"/>
      <c r="X129" s="143"/>
      <c r="Y129" s="143"/>
      <c r="Z129" s="143"/>
      <c r="AA129" s="143"/>
      <c r="AB129" s="143"/>
      <c r="AC129" s="143"/>
      <c r="AD129" s="143"/>
      <c r="AE129" s="143"/>
      <c r="AF129" s="143"/>
      <c r="AG129" s="143"/>
      <c r="AH129" s="143"/>
      <c r="AJ129" s="143"/>
      <c r="AX129" s="143"/>
      <c r="AY129" s="143"/>
      <c r="AZ129" s="143"/>
      <c r="BA129" s="143"/>
      <c r="BB129" s="143"/>
      <c r="BC129" s="143"/>
      <c r="BD129" s="143"/>
      <c r="BE129" s="143"/>
      <c r="BF129" s="143"/>
      <c r="BG129" s="146"/>
      <c r="BH129" s="146"/>
      <c r="BI129" s="143"/>
      <c r="BJ129" s="143"/>
      <c r="BK129" s="143"/>
      <c r="BL129" s="143"/>
    </row>
    <row r="130" spans="1:64" s="145" customFormat="1" x14ac:dyDescent="0.25">
      <c r="A130" s="142"/>
      <c r="B130" s="142"/>
      <c r="C130" s="143"/>
      <c r="D130" s="143"/>
      <c r="E130" s="143"/>
      <c r="F130" s="143"/>
      <c r="G130" s="143"/>
      <c r="H130" s="143"/>
      <c r="I130" s="144"/>
      <c r="J130" s="143"/>
      <c r="K130" s="143"/>
      <c r="L130" s="143"/>
      <c r="M130" s="143"/>
      <c r="N130" s="143"/>
      <c r="O130" s="143"/>
      <c r="P130" s="143"/>
      <c r="Q130" s="143"/>
      <c r="R130" s="143"/>
      <c r="S130" s="143"/>
      <c r="T130" s="143"/>
      <c r="U130" s="143"/>
      <c r="V130" s="143"/>
      <c r="W130" s="143"/>
      <c r="X130" s="143"/>
      <c r="Y130" s="143"/>
      <c r="Z130" s="143"/>
      <c r="AA130" s="143"/>
      <c r="AB130" s="143"/>
      <c r="AC130" s="143"/>
      <c r="AD130" s="143"/>
      <c r="AE130" s="143"/>
      <c r="AF130" s="143"/>
      <c r="AG130" s="143"/>
      <c r="AH130" s="143"/>
      <c r="AJ130" s="143"/>
      <c r="AX130" s="143"/>
      <c r="AY130" s="143"/>
      <c r="AZ130" s="143"/>
      <c r="BA130" s="143"/>
      <c r="BB130" s="143"/>
      <c r="BC130" s="143"/>
      <c r="BD130" s="143"/>
      <c r="BE130" s="143"/>
      <c r="BF130" s="143"/>
      <c r="BG130" s="146"/>
      <c r="BH130" s="146"/>
      <c r="BI130" s="143"/>
      <c r="BJ130" s="143"/>
      <c r="BK130" s="143"/>
      <c r="BL130" s="143"/>
    </row>
    <row r="131" spans="1:64" s="145" customFormat="1" x14ac:dyDescent="0.25">
      <c r="A131" s="142"/>
      <c r="B131" s="142"/>
      <c r="C131" s="143"/>
      <c r="D131" s="143"/>
      <c r="E131" s="143"/>
      <c r="F131" s="143"/>
      <c r="G131" s="143"/>
      <c r="H131" s="143"/>
      <c r="I131" s="144"/>
      <c r="J131" s="143"/>
      <c r="K131" s="143"/>
      <c r="L131" s="143"/>
      <c r="M131" s="143"/>
      <c r="N131" s="143"/>
      <c r="O131" s="143"/>
      <c r="P131" s="143"/>
      <c r="Q131" s="143"/>
      <c r="R131" s="143"/>
      <c r="S131" s="143"/>
      <c r="T131" s="143"/>
      <c r="U131" s="143"/>
      <c r="V131" s="143"/>
      <c r="W131" s="143"/>
      <c r="X131" s="143"/>
      <c r="Y131" s="143"/>
      <c r="Z131" s="143"/>
      <c r="AA131" s="143"/>
      <c r="AB131" s="143"/>
      <c r="AC131" s="143"/>
      <c r="AD131" s="143"/>
      <c r="AE131" s="143"/>
      <c r="AF131" s="143"/>
      <c r="AG131" s="143"/>
      <c r="AH131" s="143"/>
      <c r="AJ131" s="143"/>
      <c r="AX131" s="143"/>
      <c r="AY131" s="143"/>
      <c r="AZ131" s="143"/>
      <c r="BA131" s="143"/>
      <c r="BB131" s="143"/>
      <c r="BC131" s="143"/>
      <c r="BD131" s="143"/>
      <c r="BE131" s="143"/>
      <c r="BF131" s="143"/>
      <c r="BG131" s="146"/>
      <c r="BH131" s="146"/>
      <c r="BI131" s="143"/>
      <c r="BJ131" s="143"/>
      <c r="BK131" s="143"/>
      <c r="BL131" s="143"/>
    </row>
    <row r="132" spans="1:64" s="145" customFormat="1" x14ac:dyDescent="0.25">
      <c r="A132" s="142"/>
      <c r="B132" s="142"/>
      <c r="C132" s="143"/>
      <c r="D132" s="143"/>
      <c r="E132" s="143"/>
      <c r="F132" s="143"/>
      <c r="G132" s="143"/>
      <c r="H132" s="143"/>
      <c r="I132" s="144"/>
      <c r="J132" s="143"/>
      <c r="K132" s="143"/>
      <c r="L132" s="143"/>
      <c r="M132" s="143"/>
      <c r="N132" s="143"/>
      <c r="O132" s="143"/>
      <c r="P132" s="143"/>
      <c r="Q132" s="143"/>
      <c r="R132" s="143"/>
      <c r="S132" s="143"/>
      <c r="T132" s="143"/>
      <c r="U132" s="143"/>
      <c r="V132" s="143"/>
      <c r="W132" s="143"/>
      <c r="X132" s="143"/>
      <c r="Y132" s="143"/>
      <c r="Z132" s="143"/>
      <c r="AA132" s="143"/>
      <c r="AB132" s="143"/>
      <c r="AC132" s="143"/>
      <c r="AD132" s="143"/>
      <c r="AE132" s="143"/>
      <c r="AF132" s="143"/>
      <c r="AG132" s="143"/>
      <c r="AH132" s="143"/>
      <c r="AJ132" s="143"/>
      <c r="AX132" s="143"/>
      <c r="AY132" s="143"/>
      <c r="AZ132" s="143"/>
      <c r="BA132" s="143"/>
      <c r="BB132" s="143"/>
      <c r="BC132" s="143"/>
      <c r="BD132" s="143"/>
      <c r="BE132" s="143"/>
      <c r="BF132" s="143"/>
      <c r="BG132" s="146"/>
      <c r="BH132" s="146"/>
      <c r="BI132" s="143"/>
      <c r="BJ132" s="143"/>
      <c r="BK132" s="143"/>
      <c r="BL132" s="143"/>
    </row>
    <row r="133" spans="1:64" s="145" customFormat="1" x14ac:dyDescent="0.25">
      <c r="A133" s="142"/>
      <c r="B133" s="142"/>
      <c r="C133" s="143"/>
      <c r="D133" s="143"/>
      <c r="E133" s="143"/>
      <c r="F133" s="143"/>
      <c r="G133" s="143"/>
      <c r="H133" s="143"/>
      <c r="I133" s="144"/>
      <c r="J133" s="143"/>
      <c r="K133" s="143"/>
      <c r="L133" s="143"/>
      <c r="M133" s="143"/>
      <c r="N133" s="143"/>
      <c r="O133" s="143"/>
      <c r="P133" s="143"/>
      <c r="Q133" s="143"/>
      <c r="R133" s="143"/>
      <c r="S133" s="143"/>
      <c r="T133" s="143"/>
      <c r="U133" s="143"/>
      <c r="V133" s="143"/>
      <c r="W133" s="143"/>
      <c r="X133" s="143"/>
      <c r="Y133" s="143"/>
      <c r="Z133" s="143"/>
      <c r="AA133" s="143"/>
      <c r="AB133" s="143"/>
      <c r="AC133" s="143"/>
      <c r="AD133" s="143"/>
      <c r="AE133" s="143"/>
      <c r="AF133" s="143"/>
      <c r="AG133" s="143"/>
      <c r="AH133" s="143"/>
      <c r="AJ133" s="143"/>
      <c r="AX133" s="143"/>
      <c r="AY133" s="143"/>
      <c r="AZ133" s="143"/>
      <c r="BA133" s="143"/>
      <c r="BB133" s="143"/>
      <c r="BC133" s="143"/>
      <c r="BD133" s="143"/>
      <c r="BE133" s="143"/>
      <c r="BF133" s="143"/>
      <c r="BG133" s="146"/>
      <c r="BH133" s="146"/>
      <c r="BI133" s="143"/>
      <c r="BJ133" s="143"/>
      <c r="BK133" s="143"/>
      <c r="BL133" s="143"/>
    </row>
    <row r="134" spans="1:64" s="145" customFormat="1" x14ac:dyDescent="0.25">
      <c r="A134" s="142"/>
      <c r="B134" s="142"/>
      <c r="C134" s="143"/>
      <c r="D134" s="143"/>
      <c r="E134" s="143"/>
      <c r="F134" s="143"/>
      <c r="G134" s="143"/>
      <c r="H134" s="143"/>
      <c r="I134" s="144"/>
      <c r="J134" s="143"/>
      <c r="K134" s="143"/>
      <c r="L134" s="143"/>
      <c r="M134" s="143"/>
      <c r="N134" s="143"/>
      <c r="O134" s="143"/>
      <c r="P134" s="143"/>
      <c r="Q134" s="143"/>
      <c r="R134" s="143"/>
      <c r="S134" s="143"/>
      <c r="T134" s="143"/>
      <c r="U134" s="143"/>
      <c r="V134" s="143"/>
      <c r="W134" s="143"/>
      <c r="X134" s="143"/>
      <c r="Y134" s="143"/>
      <c r="Z134" s="143"/>
      <c r="AA134" s="143"/>
      <c r="AB134" s="143"/>
      <c r="AC134" s="143"/>
      <c r="AD134" s="143"/>
      <c r="AE134" s="143"/>
      <c r="AF134" s="143"/>
      <c r="AG134" s="143"/>
      <c r="AH134" s="143"/>
      <c r="AJ134" s="143"/>
      <c r="AX134" s="143"/>
      <c r="AY134" s="143"/>
      <c r="AZ134" s="143"/>
      <c r="BA134" s="143"/>
      <c r="BB134" s="143"/>
      <c r="BC134" s="143"/>
      <c r="BD134" s="143"/>
      <c r="BE134" s="143"/>
      <c r="BF134" s="143"/>
      <c r="BG134" s="146"/>
      <c r="BH134" s="146"/>
      <c r="BI134" s="143"/>
      <c r="BJ134" s="143"/>
      <c r="BK134" s="143"/>
      <c r="BL134" s="143"/>
    </row>
    <row r="135" spans="1:64" s="145" customFormat="1" x14ac:dyDescent="0.25">
      <c r="A135" s="142"/>
      <c r="B135" s="142"/>
      <c r="C135" s="143"/>
      <c r="D135" s="143"/>
      <c r="E135" s="143"/>
      <c r="F135" s="143"/>
      <c r="G135" s="143"/>
      <c r="H135" s="143"/>
      <c r="I135" s="144"/>
      <c r="J135" s="143"/>
      <c r="K135" s="143"/>
      <c r="L135" s="143"/>
      <c r="M135" s="143"/>
      <c r="N135" s="143"/>
      <c r="O135" s="143"/>
      <c r="P135" s="143"/>
      <c r="Q135" s="143"/>
      <c r="R135" s="143"/>
      <c r="S135" s="143"/>
      <c r="T135" s="143"/>
      <c r="U135" s="143"/>
      <c r="V135" s="143"/>
      <c r="W135" s="143"/>
      <c r="X135" s="143"/>
      <c r="Y135" s="143"/>
      <c r="Z135" s="143"/>
      <c r="AA135" s="143"/>
      <c r="AB135" s="143"/>
      <c r="AC135" s="143"/>
      <c r="AD135" s="143"/>
      <c r="AE135" s="143"/>
      <c r="AF135" s="143"/>
      <c r="AG135" s="143"/>
      <c r="AH135" s="143"/>
      <c r="AJ135" s="143"/>
      <c r="AX135" s="143"/>
      <c r="AY135" s="143"/>
      <c r="AZ135" s="143"/>
      <c r="BA135" s="143"/>
      <c r="BB135" s="143"/>
      <c r="BC135" s="143"/>
      <c r="BD135" s="143"/>
      <c r="BE135" s="143"/>
      <c r="BF135" s="143"/>
      <c r="BG135" s="146"/>
      <c r="BH135" s="146"/>
      <c r="BI135" s="143"/>
      <c r="BJ135" s="143"/>
      <c r="BK135" s="143"/>
      <c r="BL135" s="143"/>
    </row>
    <row r="136" spans="1:64" s="145" customFormat="1" x14ac:dyDescent="0.25">
      <c r="A136" s="142"/>
      <c r="B136" s="142"/>
      <c r="C136" s="143"/>
      <c r="D136" s="143"/>
      <c r="E136" s="143"/>
      <c r="F136" s="143"/>
      <c r="G136" s="143"/>
      <c r="H136" s="143"/>
      <c r="I136" s="144"/>
      <c r="J136" s="143"/>
      <c r="K136" s="143"/>
      <c r="L136" s="143"/>
      <c r="M136" s="143"/>
      <c r="N136" s="143"/>
      <c r="O136" s="143"/>
      <c r="P136" s="143"/>
      <c r="Q136" s="143"/>
      <c r="R136" s="143"/>
      <c r="S136" s="143"/>
      <c r="T136" s="143"/>
      <c r="U136" s="143"/>
      <c r="V136" s="143"/>
      <c r="W136" s="143"/>
      <c r="X136" s="143"/>
      <c r="Y136" s="143"/>
      <c r="Z136" s="143"/>
      <c r="AA136" s="143"/>
      <c r="AB136" s="143"/>
      <c r="AC136" s="143"/>
      <c r="AD136" s="143"/>
      <c r="AE136" s="143"/>
      <c r="AF136" s="143"/>
      <c r="AG136" s="143"/>
      <c r="AH136" s="143"/>
      <c r="AJ136" s="143"/>
      <c r="AX136" s="143"/>
      <c r="AY136" s="143"/>
      <c r="AZ136" s="143"/>
      <c r="BA136" s="143"/>
      <c r="BB136" s="143"/>
      <c r="BC136" s="143"/>
      <c r="BD136" s="143"/>
      <c r="BE136" s="143"/>
      <c r="BF136" s="143"/>
      <c r="BG136" s="146"/>
      <c r="BH136" s="146"/>
      <c r="BI136" s="143"/>
      <c r="BJ136" s="143"/>
      <c r="BK136" s="143"/>
      <c r="BL136" s="143"/>
    </row>
    <row r="137" spans="1:64" s="145" customFormat="1" x14ac:dyDescent="0.25">
      <c r="A137" s="142"/>
      <c r="B137" s="142"/>
      <c r="C137" s="143"/>
      <c r="D137" s="143"/>
      <c r="E137" s="143"/>
      <c r="F137" s="143"/>
      <c r="G137" s="143"/>
      <c r="H137" s="143"/>
      <c r="I137" s="144"/>
      <c r="J137" s="143"/>
      <c r="K137" s="143"/>
      <c r="L137" s="143"/>
      <c r="M137" s="143"/>
      <c r="N137" s="143"/>
      <c r="O137" s="143"/>
      <c r="P137" s="143"/>
      <c r="Q137" s="143"/>
      <c r="R137" s="143"/>
      <c r="S137" s="143"/>
      <c r="T137" s="143"/>
      <c r="U137" s="143"/>
      <c r="V137" s="143"/>
      <c r="W137" s="143"/>
      <c r="X137" s="143"/>
      <c r="Y137" s="143"/>
      <c r="Z137" s="143"/>
      <c r="AA137" s="143"/>
      <c r="AB137" s="143"/>
      <c r="AC137" s="143"/>
      <c r="AD137" s="143"/>
      <c r="AE137" s="143"/>
      <c r="AF137" s="143"/>
      <c r="AG137" s="143"/>
      <c r="AH137" s="143"/>
      <c r="AJ137" s="143"/>
      <c r="AX137" s="143"/>
      <c r="AY137" s="143"/>
      <c r="AZ137" s="143"/>
      <c r="BA137" s="143"/>
      <c r="BB137" s="143"/>
      <c r="BC137" s="143"/>
      <c r="BD137" s="143"/>
      <c r="BE137" s="143"/>
      <c r="BF137" s="143"/>
      <c r="BG137" s="146"/>
      <c r="BH137" s="146"/>
      <c r="BI137" s="143"/>
      <c r="BJ137" s="143"/>
      <c r="BK137" s="143"/>
      <c r="BL137" s="143"/>
    </row>
    <row r="138" spans="1:64" s="145" customFormat="1" x14ac:dyDescent="0.25">
      <c r="A138" s="142"/>
      <c r="B138" s="142"/>
      <c r="C138" s="143"/>
      <c r="D138" s="143"/>
      <c r="E138" s="143"/>
      <c r="F138" s="143"/>
      <c r="G138" s="143"/>
      <c r="H138" s="143"/>
      <c r="I138" s="144"/>
      <c r="J138" s="143"/>
      <c r="K138" s="143"/>
      <c r="L138" s="143"/>
      <c r="M138" s="143"/>
      <c r="N138" s="143"/>
      <c r="O138" s="143"/>
      <c r="P138" s="143"/>
      <c r="Q138" s="143"/>
      <c r="R138" s="143"/>
      <c r="S138" s="143"/>
      <c r="T138" s="143"/>
      <c r="U138" s="143"/>
      <c r="V138" s="143"/>
      <c r="W138" s="143"/>
      <c r="X138" s="143"/>
      <c r="Y138" s="143"/>
      <c r="Z138" s="143"/>
      <c r="AA138" s="143"/>
      <c r="AB138" s="143"/>
      <c r="AC138" s="143"/>
      <c r="AD138" s="143"/>
      <c r="AE138" s="143"/>
      <c r="AF138" s="143"/>
      <c r="AG138" s="143"/>
      <c r="AH138" s="143"/>
      <c r="AJ138" s="143"/>
      <c r="AX138" s="143"/>
      <c r="AY138" s="143"/>
      <c r="AZ138" s="143"/>
      <c r="BA138" s="143"/>
      <c r="BB138" s="143"/>
      <c r="BC138" s="143"/>
      <c r="BD138" s="143"/>
      <c r="BE138" s="143"/>
      <c r="BF138" s="143"/>
      <c r="BG138" s="146"/>
      <c r="BH138" s="146"/>
      <c r="BI138" s="143"/>
      <c r="BJ138" s="143"/>
      <c r="BK138" s="143"/>
      <c r="BL138" s="143"/>
    </row>
    <row r="139" spans="1:64" s="145" customFormat="1" x14ac:dyDescent="0.25">
      <c r="A139" s="142"/>
      <c r="B139" s="142"/>
      <c r="C139" s="143"/>
      <c r="D139" s="143"/>
      <c r="E139" s="143"/>
      <c r="F139" s="143"/>
      <c r="G139" s="143"/>
      <c r="H139" s="143"/>
      <c r="I139" s="144"/>
      <c r="J139" s="143"/>
      <c r="K139" s="143"/>
      <c r="L139" s="143"/>
      <c r="M139" s="143"/>
      <c r="N139" s="143"/>
      <c r="O139" s="143"/>
      <c r="P139" s="143"/>
      <c r="Q139" s="143"/>
      <c r="R139" s="143"/>
      <c r="S139" s="143"/>
      <c r="T139" s="143"/>
      <c r="U139" s="143"/>
      <c r="V139" s="143"/>
      <c r="W139" s="143"/>
      <c r="X139" s="143"/>
      <c r="Y139" s="143"/>
      <c r="Z139" s="143"/>
      <c r="AA139" s="143"/>
      <c r="AB139" s="143"/>
      <c r="AC139" s="143"/>
      <c r="AD139" s="143"/>
      <c r="AE139" s="143"/>
      <c r="AF139" s="143"/>
      <c r="AG139" s="143"/>
      <c r="AH139" s="143"/>
      <c r="AJ139" s="143"/>
      <c r="AX139" s="143"/>
      <c r="AY139" s="143"/>
      <c r="AZ139" s="143"/>
      <c r="BA139" s="143"/>
      <c r="BB139" s="143"/>
      <c r="BC139" s="143"/>
      <c r="BD139" s="143"/>
      <c r="BE139" s="143"/>
      <c r="BF139" s="143"/>
      <c r="BG139" s="146"/>
      <c r="BH139" s="146"/>
      <c r="BI139" s="143"/>
      <c r="BJ139" s="143"/>
      <c r="BK139" s="143"/>
      <c r="BL139" s="143"/>
    </row>
    <row r="140" spans="1:64" s="145" customFormat="1" x14ac:dyDescent="0.25">
      <c r="A140" s="142"/>
      <c r="B140" s="142"/>
      <c r="C140" s="143"/>
      <c r="D140" s="143"/>
      <c r="E140" s="143"/>
      <c r="F140" s="143"/>
      <c r="G140" s="143"/>
      <c r="H140" s="143"/>
      <c r="I140" s="144"/>
      <c r="J140" s="143"/>
      <c r="K140" s="143"/>
      <c r="L140" s="143"/>
      <c r="M140" s="143"/>
      <c r="N140" s="143"/>
      <c r="O140" s="143"/>
      <c r="P140" s="143"/>
      <c r="Q140" s="143"/>
      <c r="R140" s="143"/>
      <c r="S140" s="143"/>
      <c r="T140" s="143"/>
      <c r="U140" s="143"/>
      <c r="V140" s="143"/>
      <c r="W140" s="143"/>
      <c r="X140" s="143"/>
      <c r="Y140" s="143"/>
      <c r="Z140" s="143"/>
      <c r="AA140" s="143"/>
      <c r="AB140" s="143"/>
      <c r="AC140" s="143"/>
      <c r="AD140" s="143"/>
      <c r="AE140" s="143"/>
      <c r="AF140" s="143"/>
      <c r="AG140" s="143"/>
      <c r="AH140" s="143"/>
      <c r="AJ140" s="143"/>
      <c r="AX140" s="143"/>
      <c r="AY140" s="143"/>
      <c r="AZ140" s="143"/>
      <c r="BA140" s="143"/>
      <c r="BB140" s="143"/>
      <c r="BC140" s="143"/>
      <c r="BD140" s="143"/>
      <c r="BE140" s="143"/>
      <c r="BF140" s="143"/>
      <c r="BG140" s="146"/>
      <c r="BH140" s="146"/>
      <c r="BI140" s="143"/>
      <c r="BJ140" s="143"/>
      <c r="BK140" s="143"/>
      <c r="BL140" s="143"/>
    </row>
    <row r="141" spans="1:64" s="145" customFormat="1" x14ac:dyDescent="0.25">
      <c r="A141" s="142"/>
      <c r="B141" s="142"/>
      <c r="C141" s="143"/>
      <c r="D141" s="143"/>
      <c r="E141" s="143"/>
      <c r="F141" s="143"/>
      <c r="G141" s="143"/>
      <c r="H141" s="143"/>
      <c r="I141" s="144"/>
      <c r="J141" s="143"/>
      <c r="K141" s="143"/>
      <c r="L141" s="143"/>
      <c r="M141" s="143"/>
      <c r="N141" s="143"/>
      <c r="O141" s="143"/>
      <c r="P141" s="143"/>
      <c r="Q141" s="143"/>
      <c r="R141" s="143"/>
      <c r="S141" s="143"/>
      <c r="T141" s="143"/>
      <c r="U141" s="143"/>
      <c r="V141" s="143"/>
      <c r="W141" s="143"/>
      <c r="X141" s="143"/>
      <c r="Y141" s="143"/>
      <c r="Z141" s="143"/>
      <c r="AA141" s="143"/>
      <c r="AB141" s="143"/>
      <c r="AC141" s="143"/>
      <c r="AD141" s="143"/>
      <c r="AE141" s="143"/>
      <c r="AF141" s="143"/>
      <c r="AG141" s="143"/>
      <c r="AH141" s="143"/>
      <c r="AJ141" s="143"/>
      <c r="AX141" s="143"/>
      <c r="AY141" s="143"/>
      <c r="AZ141" s="143"/>
      <c r="BA141" s="143"/>
      <c r="BB141" s="143"/>
      <c r="BC141" s="143"/>
      <c r="BD141" s="143"/>
      <c r="BE141" s="143"/>
      <c r="BF141" s="143"/>
      <c r="BG141" s="146"/>
      <c r="BH141" s="146"/>
      <c r="BI141" s="143"/>
      <c r="BJ141" s="143"/>
      <c r="BK141" s="143"/>
      <c r="BL141" s="143"/>
    </row>
    <row r="142" spans="1:64" s="145" customFormat="1" x14ac:dyDescent="0.25">
      <c r="A142" s="142"/>
      <c r="B142" s="142"/>
      <c r="C142" s="143"/>
      <c r="D142" s="143"/>
      <c r="E142" s="143"/>
      <c r="F142" s="143"/>
      <c r="G142" s="143"/>
      <c r="H142" s="143"/>
      <c r="I142" s="144"/>
      <c r="J142" s="143"/>
      <c r="K142" s="143"/>
      <c r="L142" s="143"/>
      <c r="M142" s="143"/>
      <c r="N142" s="143"/>
      <c r="O142" s="143"/>
      <c r="P142" s="143"/>
      <c r="Q142" s="143"/>
      <c r="R142" s="143"/>
      <c r="S142" s="143"/>
      <c r="T142" s="143"/>
      <c r="U142" s="143"/>
      <c r="V142" s="143"/>
      <c r="W142" s="143"/>
      <c r="X142" s="143"/>
      <c r="Y142" s="143"/>
      <c r="Z142" s="143"/>
      <c r="AA142" s="143"/>
      <c r="AB142" s="143"/>
      <c r="AC142" s="143"/>
      <c r="AD142" s="143"/>
      <c r="AE142" s="143"/>
      <c r="AF142" s="143"/>
      <c r="AG142" s="143"/>
      <c r="AH142" s="143"/>
      <c r="AJ142" s="143"/>
      <c r="AX142" s="143"/>
      <c r="AY142" s="143"/>
      <c r="AZ142" s="143"/>
      <c r="BA142" s="143"/>
      <c r="BB142" s="143"/>
      <c r="BC142" s="143"/>
      <c r="BD142" s="143"/>
      <c r="BE142" s="143"/>
      <c r="BF142" s="143"/>
      <c r="BG142" s="146"/>
      <c r="BH142" s="146"/>
      <c r="BI142" s="143"/>
      <c r="BJ142" s="143"/>
      <c r="BK142" s="143"/>
      <c r="BL142" s="143"/>
    </row>
    <row r="143" spans="1:64" s="145" customFormat="1" x14ac:dyDescent="0.25">
      <c r="A143" s="142"/>
      <c r="B143" s="142"/>
      <c r="C143" s="143"/>
      <c r="D143" s="143"/>
      <c r="E143" s="143"/>
      <c r="F143" s="143"/>
      <c r="G143" s="143"/>
      <c r="H143" s="143"/>
      <c r="I143" s="144"/>
      <c r="J143" s="143"/>
      <c r="K143" s="143"/>
      <c r="L143" s="143"/>
      <c r="M143" s="143"/>
      <c r="N143" s="143"/>
      <c r="O143" s="143"/>
      <c r="P143" s="143"/>
      <c r="Q143" s="143"/>
      <c r="R143" s="143"/>
      <c r="S143" s="143"/>
      <c r="T143" s="143"/>
      <c r="U143" s="143"/>
      <c r="V143" s="143"/>
      <c r="W143" s="143"/>
      <c r="X143" s="143"/>
      <c r="Y143" s="143"/>
      <c r="Z143" s="143"/>
      <c r="AA143" s="143"/>
      <c r="AB143" s="143"/>
      <c r="AC143" s="143"/>
      <c r="AD143" s="143"/>
      <c r="AE143" s="143"/>
      <c r="AF143" s="143"/>
      <c r="AG143" s="143"/>
      <c r="AH143" s="143"/>
      <c r="AJ143" s="143"/>
      <c r="AX143" s="143"/>
      <c r="AY143" s="143"/>
      <c r="AZ143" s="143"/>
      <c r="BA143" s="143"/>
      <c r="BB143" s="143"/>
      <c r="BC143" s="143"/>
      <c r="BD143" s="143"/>
      <c r="BE143" s="143"/>
      <c r="BF143" s="143"/>
      <c r="BG143" s="146"/>
      <c r="BH143" s="146"/>
      <c r="BI143" s="143"/>
      <c r="BJ143" s="143"/>
      <c r="BK143" s="143"/>
      <c r="BL143" s="143"/>
    </row>
    <row r="144" spans="1:64" s="145" customFormat="1" x14ac:dyDescent="0.25">
      <c r="A144" s="142"/>
      <c r="B144" s="142"/>
      <c r="C144" s="143"/>
      <c r="D144" s="143"/>
      <c r="E144" s="143"/>
      <c r="F144" s="143"/>
      <c r="G144" s="143"/>
      <c r="H144" s="143"/>
      <c r="I144" s="144"/>
      <c r="J144" s="143"/>
      <c r="K144" s="143"/>
      <c r="L144" s="143"/>
      <c r="M144" s="143"/>
      <c r="N144" s="143"/>
      <c r="O144" s="143"/>
      <c r="P144" s="143"/>
      <c r="Q144" s="143"/>
      <c r="R144" s="143"/>
      <c r="S144" s="143"/>
      <c r="T144" s="143"/>
      <c r="U144" s="143"/>
      <c r="V144" s="143"/>
      <c r="W144" s="143"/>
      <c r="X144" s="143"/>
      <c r="Y144" s="143"/>
      <c r="Z144" s="143"/>
      <c r="AA144" s="143"/>
      <c r="AB144" s="143"/>
      <c r="AC144" s="143"/>
      <c r="AD144" s="143"/>
      <c r="AE144" s="143"/>
      <c r="AF144" s="143"/>
      <c r="AG144" s="143"/>
      <c r="AH144" s="143"/>
      <c r="AJ144" s="143"/>
      <c r="AX144" s="143"/>
      <c r="AY144" s="143"/>
      <c r="AZ144" s="143"/>
      <c r="BA144" s="143"/>
      <c r="BB144" s="143"/>
      <c r="BC144" s="143"/>
      <c r="BD144" s="143"/>
      <c r="BE144" s="143"/>
      <c r="BF144" s="143"/>
      <c r="BG144" s="146"/>
      <c r="BH144" s="146"/>
      <c r="BI144" s="143"/>
      <c r="BJ144" s="143"/>
      <c r="BK144" s="143"/>
      <c r="BL144" s="143"/>
    </row>
    <row r="145" spans="1:64" s="145" customFormat="1" x14ac:dyDescent="0.25">
      <c r="A145" s="142"/>
      <c r="B145" s="142"/>
      <c r="C145" s="143"/>
      <c r="D145" s="143"/>
      <c r="E145" s="143"/>
      <c r="F145" s="143"/>
      <c r="G145" s="143"/>
      <c r="H145" s="143"/>
      <c r="I145" s="144"/>
      <c r="J145" s="143"/>
      <c r="K145" s="143"/>
      <c r="L145" s="143"/>
      <c r="M145" s="143"/>
      <c r="N145" s="143"/>
      <c r="O145" s="143"/>
      <c r="P145" s="143"/>
      <c r="Q145" s="143"/>
      <c r="R145" s="143"/>
      <c r="S145" s="143"/>
      <c r="T145" s="143"/>
      <c r="U145" s="143"/>
      <c r="V145" s="143"/>
      <c r="W145" s="143"/>
      <c r="X145" s="143"/>
      <c r="Y145" s="143"/>
      <c r="Z145" s="143"/>
      <c r="AA145" s="143"/>
      <c r="AB145" s="143"/>
      <c r="AC145" s="143"/>
      <c r="AD145" s="143"/>
      <c r="AE145" s="143"/>
      <c r="AF145" s="143"/>
      <c r="AG145" s="143"/>
      <c r="AH145" s="143"/>
      <c r="AJ145" s="143"/>
      <c r="AX145" s="143"/>
      <c r="AY145" s="143"/>
      <c r="AZ145" s="143"/>
      <c r="BA145" s="143"/>
      <c r="BB145" s="143"/>
      <c r="BC145" s="143"/>
      <c r="BD145" s="143"/>
      <c r="BE145" s="143"/>
      <c r="BF145" s="143"/>
      <c r="BG145" s="146"/>
      <c r="BH145" s="146"/>
      <c r="BI145" s="143"/>
      <c r="BJ145" s="143"/>
      <c r="BK145" s="143"/>
      <c r="BL145" s="143"/>
    </row>
    <row r="146" spans="1:64" s="145" customFormat="1" x14ac:dyDescent="0.25">
      <c r="A146" s="142"/>
      <c r="B146" s="142"/>
      <c r="C146" s="143"/>
      <c r="D146" s="143"/>
      <c r="E146" s="143"/>
      <c r="F146" s="143"/>
      <c r="G146" s="143"/>
      <c r="H146" s="143"/>
      <c r="I146" s="144"/>
      <c r="J146" s="143"/>
      <c r="K146" s="143"/>
      <c r="L146" s="143"/>
      <c r="M146" s="143"/>
      <c r="N146" s="143"/>
      <c r="O146" s="143"/>
      <c r="P146" s="143"/>
      <c r="Q146" s="143"/>
      <c r="R146" s="143"/>
      <c r="S146" s="143"/>
      <c r="T146" s="143"/>
      <c r="U146" s="143"/>
      <c r="V146" s="143"/>
      <c r="W146" s="143"/>
      <c r="X146" s="143"/>
      <c r="Y146" s="143"/>
      <c r="Z146" s="143"/>
      <c r="AA146" s="143"/>
      <c r="AB146" s="143"/>
      <c r="AC146" s="143"/>
      <c r="AD146" s="143"/>
      <c r="AE146" s="143"/>
      <c r="AF146" s="143"/>
      <c r="AG146" s="143"/>
      <c r="AH146" s="143"/>
      <c r="AJ146" s="143"/>
      <c r="AX146" s="143"/>
      <c r="AY146" s="143"/>
      <c r="AZ146" s="143"/>
      <c r="BA146" s="143"/>
      <c r="BB146" s="143"/>
      <c r="BC146" s="143"/>
      <c r="BD146" s="143"/>
      <c r="BE146" s="143"/>
      <c r="BF146" s="143"/>
      <c r="BG146" s="146"/>
      <c r="BH146" s="146"/>
      <c r="BI146" s="143"/>
      <c r="BJ146" s="143"/>
      <c r="BK146" s="143"/>
      <c r="BL146" s="143"/>
    </row>
    <row r="147" spans="1:64" s="145" customFormat="1" x14ac:dyDescent="0.25">
      <c r="A147" s="142"/>
      <c r="B147" s="142"/>
      <c r="C147" s="143"/>
      <c r="D147" s="143"/>
      <c r="E147" s="143"/>
      <c r="F147" s="143"/>
      <c r="G147" s="143"/>
      <c r="H147" s="143"/>
      <c r="I147" s="144"/>
      <c r="J147" s="143"/>
      <c r="K147" s="143"/>
      <c r="L147" s="143"/>
      <c r="M147" s="143"/>
      <c r="N147" s="143"/>
      <c r="O147" s="143"/>
      <c r="P147" s="143"/>
      <c r="Q147" s="143"/>
      <c r="R147" s="143"/>
      <c r="S147" s="143"/>
      <c r="T147" s="143"/>
      <c r="U147" s="143"/>
      <c r="V147" s="143"/>
      <c r="W147" s="143"/>
      <c r="X147" s="143"/>
      <c r="Y147" s="143"/>
      <c r="Z147" s="143"/>
      <c r="AA147" s="143"/>
      <c r="AB147" s="143"/>
      <c r="AC147" s="143"/>
      <c r="AD147" s="143"/>
      <c r="AE147" s="143"/>
      <c r="AF147" s="143"/>
      <c r="AG147" s="143"/>
      <c r="AH147" s="143"/>
      <c r="AJ147" s="143"/>
      <c r="AX147" s="143"/>
      <c r="AY147" s="143"/>
      <c r="AZ147" s="143"/>
      <c r="BA147" s="143"/>
      <c r="BB147" s="143"/>
      <c r="BC147" s="143"/>
      <c r="BD147" s="143"/>
      <c r="BE147" s="143"/>
      <c r="BF147" s="143"/>
      <c r="BG147" s="146"/>
      <c r="BH147" s="146"/>
      <c r="BI147" s="143"/>
      <c r="BJ147" s="143"/>
      <c r="BK147" s="143"/>
      <c r="BL147" s="143"/>
    </row>
    <row r="148" spans="1:64" s="145" customFormat="1" x14ac:dyDescent="0.25">
      <c r="A148" s="142"/>
      <c r="B148" s="142"/>
      <c r="C148" s="143"/>
      <c r="D148" s="143"/>
      <c r="E148" s="143"/>
      <c r="F148" s="143"/>
      <c r="G148" s="143"/>
      <c r="H148" s="143"/>
      <c r="I148" s="144"/>
      <c r="J148" s="143"/>
      <c r="K148" s="143"/>
      <c r="L148" s="143"/>
      <c r="M148" s="143"/>
      <c r="N148" s="143"/>
      <c r="O148" s="143"/>
      <c r="P148" s="143"/>
      <c r="Q148" s="143"/>
      <c r="R148" s="143"/>
      <c r="S148" s="143"/>
      <c r="T148" s="143"/>
      <c r="U148" s="143"/>
      <c r="V148" s="143"/>
      <c r="W148" s="143"/>
      <c r="X148" s="143"/>
      <c r="Y148" s="143"/>
      <c r="Z148" s="143"/>
      <c r="AA148" s="143"/>
      <c r="AB148" s="143"/>
      <c r="AC148" s="143"/>
      <c r="AD148" s="143"/>
      <c r="AE148" s="143"/>
      <c r="AF148" s="143"/>
      <c r="AG148" s="143"/>
      <c r="AH148" s="143"/>
      <c r="AJ148" s="143"/>
      <c r="AX148" s="143"/>
      <c r="AY148" s="143"/>
      <c r="AZ148" s="143"/>
      <c r="BA148" s="143"/>
      <c r="BB148" s="143"/>
      <c r="BC148" s="143"/>
      <c r="BD148" s="143"/>
      <c r="BE148" s="143"/>
      <c r="BF148" s="143"/>
      <c r="BG148" s="146"/>
      <c r="BH148" s="146"/>
      <c r="BI148" s="143"/>
      <c r="BJ148" s="143"/>
      <c r="BK148" s="143"/>
      <c r="BL148" s="143"/>
    </row>
    <row r="149" spans="1:64" s="145" customFormat="1" x14ac:dyDescent="0.25">
      <c r="A149" s="142"/>
      <c r="B149" s="142"/>
      <c r="C149" s="143"/>
      <c r="D149" s="143"/>
      <c r="E149" s="143"/>
      <c r="F149" s="143"/>
      <c r="G149" s="143"/>
      <c r="H149" s="143"/>
      <c r="I149" s="144"/>
      <c r="J149" s="143"/>
      <c r="K149" s="143"/>
      <c r="L149" s="143"/>
      <c r="M149" s="143"/>
      <c r="N149" s="143"/>
      <c r="O149" s="143"/>
      <c r="P149" s="143"/>
      <c r="Q149" s="143"/>
      <c r="R149" s="143"/>
      <c r="S149" s="143"/>
      <c r="T149" s="143"/>
      <c r="U149" s="143"/>
      <c r="V149" s="143"/>
      <c r="W149" s="143"/>
      <c r="X149" s="143"/>
      <c r="Y149" s="143"/>
      <c r="Z149" s="143"/>
      <c r="AA149" s="143"/>
      <c r="AB149" s="143"/>
      <c r="AC149" s="143"/>
      <c r="AD149" s="143"/>
      <c r="AE149" s="143"/>
      <c r="AF149" s="143"/>
      <c r="AG149" s="143"/>
      <c r="AH149" s="143"/>
      <c r="AJ149" s="143"/>
      <c r="AX149" s="143"/>
      <c r="AY149" s="143"/>
      <c r="AZ149" s="143"/>
      <c r="BA149" s="143"/>
      <c r="BB149" s="143"/>
      <c r="BC149" s="143"/>
      <c r="BD149" s="143"/>
      <c r="BE149" s="143"/>
      <c r="BF149" s="143"/>
      <c r="BG149" s="146"/>
      <c r="BH149" s="146"/>
      <c r="BI149" s="143"/>
      <c r="BJ149" s="143"/>
      <c r="BK149" s="143"/>
      <c r="BL149" s="143"/>
    </row>
    <row r="150" spans="1:64" s="145" customFormat="1" x14ac:dyDescent="0.25">
      <c r="A150" s="142"/>
      <c r="B150" s="142"/>
      <c r="C150" s="143"/>
      <c r="D150" s="143"/>
      <c r="E150" s="143"/>
      <c r="F150" s="143"/>
      <c r="G150" s="143"/>
      <c r="H150" s="143"/>
      <c r="I150" s="144"/>
      <c r="J150" s="143"/>
      <c r="K150" s="143"/>
      <c r="L150" s="143"/>
      <c r="M150" s="143"/>
      <c r="N150" s="143"/>
      <c r="O150" s="143"/>
      <c r="P150" s="143"/>
      <c r="Q150" s="143"/>
      <c r="R150" s="143"/>
      <c r="S150" s="143"/>
      <c r="T150" s="143"/>
      <c r="U150" s="143"/>
      <c r="V150" s="143"/>
      <c r="W150" s="143"/>
      <c r="X150" s="143"/>
      <c r="Y150" s="143"/>
      <c r="Z150" s="143"/>
      <c r="AA150" s="143"/>
      <c r="AB150" s="143"/>
      <c r="AC150" s="143"/>
      <c r="AD150" s="143"/>
      <c r="AE150" s="143"/>
      <c r="AF150" s="143"/>
      <c r="AG150" s="143"/>
      <c r="AH150" s="143"/>
      <c r="AJ150" s="143"/>
      <c r="AX150" s="143"/>
      <c r="AY150" s="143"/>
      <c r="AZ150" s="143"/>
      <c r="BA150" s="143"/>
      <c r="BB150" s="143"/>
      <c r="BC150" s="143"/>
      <c r="BD150" s="143"/>
      <c r="BE150" s="143"/>
      <c r="BF150" s="143"/>
      <c r="BG150" s="146"/>
      <c r="BH150" s="146"/>
      <c r="BI150" s="143"/>
      <c r="BJ150" s="143"/>
      <c r="BK150" s="143"/>
      <c r="BL150" s="143"/>
    </row>
    <row r="151" spans="1:64" s="145" customFormat="1" x14ac:dyDescent="0.25">
      <c r="A151" s="142"/>
      <c r="B151" s="142"/>
      <c r="C151" s="143"/>
      <c r="D151" s="143"/>
      <c r="E151" s="143"/>
      <c r="F151" s="143"/>
      <c r="G151" s="143"/>
      <c r="H151" s="143"/>
      <c r="I151" s="144"/>
      <c r="J151" s="143"/>
      <c r="K151" s="143"/>
      <c r="L151" s="143"/>
      <c r="M151" s="143"/>
      <c r="N151" s="143"/>
      <c r="O151" s="143"/>
      <c r="P151" s="143"/>
      <c r="Q151" s="143"/>
      <c r="R151" s="143"/>
      <c r="S151" s="143"/>
      <c r="T151" s="143"/>
      <c r="U151" s="143"/>
      <c r="V151" s="143"/>
      <c r="W151" s="143"/>
      <c r="X151" s="143"/>
      <c r="Y151" s="143"/>
      <c r="Z151" s="143"/>
      <c r="AA151" s="143"/>
      <c r="AB151" s="143"/>
      <c r="AC151" s="143"/>
      <c r="AD151" s="143"/>
      <c r="AE151" s="143"/>
      <c r="AF151" s="143"/>
      <c r="AG151" s="143"/>
      <c r="AH151" s="143"/>
      <c r="AJ151" s="143"/>
      <c r="AX151" s="143"/>
      <c r="AY151" s="143"/>
      <c r="AZ151" s="143"/>
      <c r="BA151" s="143"/>
      <c r="BB151" s="143"/>
      <c r="BC151" s="143"/>
      <c r="BD151" s="143"/>
      <c r="BE151" s="143"/>
      <c r="BF151" s="143"/>
      <c r="BG151" s="146"/>
      <c r="BH151" s="146"/>
      <c r="BI151" s="143"/>
      <c r="BJ151" s="143"/>
      <c r="BK151" s="143"/>
      <c r="BL151" s="143"/>
    </row>
    <row r="152" spans="1:64" s="145" customFormat="1" x14ac:dyDescent="0.25">
      <c r="A152" s="142"/>
      <c r="B152" s="142"/>
      <c r="C152" s="143"/>
      <c r="D152" s="143"/>
      <c r="E152" s="143"/>
      <c r="F152" s="143"/>
      <c r="G152" s="143"/>
      <c r="H152" s="143"/>
      <c r="I152" s="144"/>
      <c r="J152" s="143"/>
      <c r="K152" s="143"/>
      <c r="L152" s="143"/>
      <c r="M152" s="143"/>
      <c r="N152" s="143"/>
      <c r="O152" s="143"/>
      <c r="P152" s="143"/>
      <c r="Q152" s="143"/>
      <c r="R152" s="143"/>
      <c r="S152" s="143"/>
      <c r="T152" s="143"/>
      <c r="U152" s="143"/>
      <c r="V152" s="143"/>
      <c r="W152" s="143"/>
      <c r="X152" s="143"/>
      <c r="Y152" s="143"/>
      <c r="Z152" s="143"/>
      <c r="AA152" s="143"/>
      <c r="AB152" s="143"/>
      <c r="AC152" s="143"/>
      <c r="AD152" s="143"/>
      <c r="AE152" s="143"/>
      <c r="AF152" s="143"/>
      <c r="AG152" s="143"/>
      <c r="AH152" s="143"/>
      <c r="AJ152" s="143"/>
      <c r="AX152" s="143"/>
      <c r="AY152" s="143"/>
      <c r="AZ152" s="143"/>
      <c r="BA152" s="143"/>
      <c r="BB152" s="143"/>
      <c r="BC152" s="143"/>
      <c r="BD152" s="143"/>
      <c r="BE152" s="143"/>
      <c r="BF152" s="143"/>
      <c r="BG152" s="146"/>
      <c r="BH152" s="146"/>
      <c r="BI152" s="143"/>
      <c r="BJ152" s="143"/>
      <c r="BK152" s="143"/>
      <c r="BL152" s="143"/>
    </row>
    <row r="153" spans="1:64" s="145" customFormat="1" x14ac:dyDescent="0.25">
      <c r="A153" s="142"/>
      <c r="B153" s="142"/>
      <c r="C153" s="143"/>
      <c r="D153" s="143"/>
      <c r="E153" s="143"/>
      <c r="F153" s="143"/>
      <c r="G153" s="143"/>
      <c r="H153" s="143"/>
      <c r="I153" s="144"/>
      <c r="J153" s="143"/>
      <c r="K153" s="143"/>
      <c r="L153" s="143"/>
      <c r="M153" s="143"/>
      <c r="N153" s="143"/>
      <c r="O153" s="143"/>
      <c r="P153" s="143"/>
      <c r="Q153" s="143"/>
      <c r="R153" s="143"/>
      <c r="S153" s="143"/>
      <c r="T153" s="143"/>
      <c r="U153" s="143"/>
      <c r="V153" s="143"/>
      <c r="W153" s="143"/>
      <c r="X153" s="143"/>
      <c r="Y153" s="143"/>
      <c r="Z153" s="143"/>
      <c r="AA153" s="143"/>
      <c r="AB153" s="143"/>
      <c r="AC153" s="143"/>
      <c r="AD153" s="143"/>
      <c r="AE153" s="143"/>
      <c r="AF153" s="143"/>
      <c r="AG153" s="143"/>
      <c r="AH153" s="143"/>
      <c r="AJ153" s="143"/>
      <c r="AX153" s="143"/>
      <c r="AY153" s="143"/>
      <c r="AZ153" s="143"/>
      <c r="BA153" s="143"/>
      <c r="BB153" s="143"/>
      <c r="BC153" s="143"/>
      <c r="BD153" s="143"/>
      <c r="BE153" s="143"/>
      <c r="BF153" s="143"/>
      <c r="BG153" s="146"/>
      <c r="BH153" s="146"/>
      <c r="BI153" s="143"/>
      <c r="BJ153" s="143"/>
      <c r="BK153" s="143"/>
      <c r="BL153" s="143"/>
    </row>
    <row r="154" spans="1:64" s="145" customFormat="1" x14ac:dyDescent="0.25">
      <c r="A154" s="142"/>
      <c r="B154" s="142"/>
      <c r="C154" s="143"/>
      <c r="D154" s="143"/>
      <c r="E154" s="143"/>
      <c r="F154" s="143"/>
      <c r="G154" s="143"/>
      <c r="H154" s="143"/>
      <c r="I154" s="144"/>
      <c r="J154" s="143"/>
      <c r="K154" s="143"/>
      <c r="L154" s="143"/>
      <c r="M154" s="143"/>
      <c r="N154" s="143"/>
      <c r="O154" s="143"/>
      <c r="P154" s="143"/>
      <c r="Q154" s="143"/>
      <c r="R154" s="143"/>
      <c r="S154" s="143"/>
      <c r="T154" s="143"/>
      <c r="U154" s="143"/>
      <c r="V154" s="143"/>
      <c r="W154" s="143"/>
      <c r="X154" s="143"/>
      <c r="Y154" s="143"/>
      <c r="Z154" s="143"/>
      <c r="AA154" s="143"/>
      <c r="AB154" s="143"/>
      <c r="AC154" s="143"/>
      <c r="AD154" s="143"/>
      <c r="AE154" s="143"/>
      <c r="AF154" s="143"/>
      <c r="AG154" s="143"/>
      <c r="AH154" s="143"/>
      <c r="AJ154" s="143"/>
      <c r="AX154" s="143"/>
      <c r="AY154" s="143"/>
      <c r="AZ154" s="143"/>
      <c r="BA154" s="143"/>
      <c r="BB154" s="143"/>
      <c r="BC154" s="143"/>
      <c r="BD154" s="143"/>
      <c r="BE154" s="143"/>
      <c r="BF154" s="143"/>
      <c r="BG154" s="146"/>
      <c r="BH154" s="146"/>
      <c r="BI154" s="143"/>
      <c r="BJ154" s="143"/>
      <c r="BK154" s="143"/>
      <c r="BL154" s="143"/>
    </row>
    <row r="155" spans="1:64" s="145" customFormat="1" x14ac:dyDescent="0.25">
      <c r="A155" s="142"/>
      <c r="B155" s="142"/>
      <c r="C155" s="143"/>
      <c r="D155" s="143"/>
      <c r="E155" s="143"/>
      <c r="F155" s="143"/>
      <c r="G155" s="143"/>
      <c r="H155" s="143"/>
      <c r="I155" s="144"/>
      <c r="J155" s="143"/>
      <c r="K155" s="143"/>
      <c r="L155" s="143"/>
      <c r="M155" s="143"/>
      <c r="N155" s="143"/>
      <c r="O155" s="143"/>
      <c r="P155" s="143"/>
      <c r="Q155" s="143"/>
      <c r="R155" s="143"/>
      <c r="S155" s="143"/>
      <c r="T155" s="143"/>
      <c r="U155" s="143"/>
      <c r="V155" s="143"/>
      <c r="W155" s="143"/>
      <c r="X155" s="143"/>
      <c r="Y155" s="143"/>
      <c r="Z155" s="143"/>
      <c r="AA155" s="143"/>
      <c r="AB155" s="143"/>
      <c r="AC155" s="143"/>
      <c r="AD155" s="143"/>
      <c r="AE155" s="143"/>
      <c r="AF155" s="143"/>
      <c r="AG155" s="143"/>
      <c r="AH155" s="143"/>
      <c r="AJ155" s="143"/>
      <c r="AX155" s="143"/>
      <c r="AY155" s="143"/>
      <c r="AZ155" s="143"/>
      <c r="BA155" s="143"/>
      <c r="BB155" s="143"/>
      <c r="BC155" s="143"/>
      <c r="BD155" s="143"/>
      <c r="BE155" s="143"/>
      <c r="BF155" s="143"/>
      <c r="BG155" s="146"/>
      <c r="BH155" s="146"/>
      <c r="BI155" s="143"/>
      <c r="BJ155" s="143"/>
      <c r="BK155" s="143"/>
      <c r="BL155" s="143"/>
    </row>
    <row r="156" spans="1:64" s="145" customFormat="1" x14ac:dyDescent="0.25">
      <c r="A156" s="142"/>
      <c r="B156" s="142"/>
      <c r="C156" s="143"/>
      <c r="D156" s="143"/>
      <c r="E156" s="143"/>
      <c r="F156" s="143"/>
      <c r="G156" s="143"/>
      <c r="H156" s="143"/>
      <c r="I156" s="144"/>
      <c r="J156" s="143"/>
      <c r="K156" s="143"/>
      <c r="L156" s="143"/>
      <c r="M156" s="143"/>
      <c r="N156" s="143"/>
      <c r="O156" s="143"/>
      <c r="P156" s="143"/>
      <c r="Q156" s="143"/>
      <c r="R156" s="143"/>
      <c r="S156" s="143"/>
      <c r="T156" s="143"/>
      <c r="U156" s="143"/>
      <c r="V156" s="143"/>
      <c r="W156" s="143"/>
      <c r="X156" s="143"/>
      <c r="Y156" s="143"/>
      <c r="Z156" s="143"/>
      <c r="AA156" s="143"/>
      <c r="AB156" s="143"/>
      <c r="AC156" s="143"/>
      <c r="AD156" s="143"/>
      <c r="AE156" s="143"/>
      <c r="AF156" s="143"/>
      <c r="AG156" s="143"/>
      <c r="AH156" s="143"/>
      <c r="AJ156" s="143"/>
      <c r="AX156" s="143"/>
      <c r="AY156" s="143"/>
      <c r="AZ156" s="143"/>
      <c r="BA156" s="143"/>
      <c r="BB156" s="143"/>
      <c r="BC156" s="143"/>
      <c r="BD156" s="143"/>
      <c r="BE156" s="143"/>
      <c r="BF156" s="143"/>
      <c r="BG156" s="146"/>
      <c r="BH156" s="146"/>
      <c r="BI156" s="143"/>
      <c r="BJ156" s="143"/>
      <c r="BK156" s="143"/>
      <c r="BL156" s="143"/>
    </row>
    <row r="157" spans="1:64" s="145" customFormat="1" x14ac:dyDescent="0.25">
      <c r="A157" s="142"/>
      <c r="B157" s="142"/>
      <c r="C157" s="143"/>
      <c r="D157" s="143"/>
      <c r="E157" s="143"/>
      <c r="F157" s="143"/>
      <c r="G157" s="143"/>
      <c r="H157" s="143"/>
      <c r="I157" s="144"/>
      <c r="J157" s="143"/>
      <c r="K157" s="143"/>
      <c r="L157" s="143"/>
      <c r="M157" s="143"/>
      <c r="N157" s="143"/>
      <c r="O157" s="143"/>
      <c r="P157" s="143"/>
      <c r="Q157" s="143"/>
      <c r="R157" s="143"/>
      <c r="S157" s="143"/>
      <c r="T157" s="143"/>
      <c r="U157" s="143"/>
      <c r="V157" s="143"/>
      <c r="W157" s="143"/>
      <c r="X157" s="143"/>
      <c r="Y157" s="143"/>
      <c r="Z157" s="143"/>
      <c r="AA157" s="143"/>
      <c r="AB157" s="143"/>
      <c r="AC157" s="143"/>
      <c r="AD157" s="143"/>
      <c r="AE157" s="143"/>
      <c r="AF157" s="143"/>
      <c r="AG157" s="143"/>
      <c r="AH157" s="143"/>
      <c r="AJ157" s="143"/>
      <c r="AX157" s="143"/>
      <c r="AY157" s="143"/>
      <c r="AZ157" s="143"/>
      <c r="BA157" s="143"/>
      <c r="BB157" s="143"/>
      <c r="BC157" s="143"/>
      <c r="BD157" s="143"/>
      <c r="BE157" s="143"/>
      <c r="BF157" s="143"/>
      <c r="BG157" s="146"/>
      <c r="BH157" s="146"/>
      <c r="BI157" s="143"/>
      <c r="BJ157" s="143"/>
      <c r="BK157" s="143"/>
      <c r="BL157" s="143"/>
    </row>
    <row r="158" spans="1:64" s="145" customFormat="1" x14ac:dyDescent="0.25">
      <c r="A158" s="142"/>
      <c r="B158" s="142"/>
      <c r="C158" s="143"/>
      <c r="D158" s="143"/>
      <c r="E158" s="143"/>
      <c r="F158" s="143"/>
      <c r="G158" s="143"/>
      <c r="H158" s="143"/>
      <c r="I158" s="144"/>
      <c r="J158" s="143"/>
      <c r="K158" s="143"/>
      <c r="L158" s="143"/>
      <c r="M158" s="143"/>
      <c r="N158" s="143"/>
      <c r="O158" s="143"/>
      <c r="P158" s="143"/>
      <c r="Q158" s="143"/>
      <c r="R158" s="143"/>
      <c r="S158" s="143"/>
      <c r="T158" s="143"/>
      <c r="U158" s="143"/>
      <c r="V158" s="143"/>
      <c r="W158" s="143"/>
      <c r="X158" s="143"/>
      <c r="Y158" s="143"/>
      <c r="Z158" s="143"/>
      <c r="AA158" s="143"/>
      <c r="AB158" s="143"/>
      <c r="AC158" s="143"/>
      <c r="AD158" s="143"/>
      <c r="AE158" s="143"/>
      <c r="AF158" s="143"/>
      <c r="AG158" s="143"/>
      <c r="AH158" s="143"/>
      <c r="AJ158" s="143"/>
      <c r="AX158" s="143"/>
      <c r="AY158" s="143"/>
      <c r="AZ158" s="143"/>
      <c r="BA158" s="143"/>
      <c r="BB158" s="143"/>
      <c r="BC158" s="143"/>
      <c r="BD158" s="143"/>
      <c r="BE158" s="143"/>
      <c r="BF158" s="143"/>
      <c r="BG158" s="146"/>
      <c r="BH158" s="146"/>
      <c r="BI158" s="143"/>
      <c r="BJ158" s="143"/>
      <c r="BK158" s="143"/>
      <c r="BL158" s="143"/>
    </row>
    <row r="159" spans="1:64" s="145" customFormat="1" x14ac:dyDescent="0.25">
      <c r="A159" s="142"/>
      <c r="B159" s="142"/>
      <c r="C159" s="143"/>
      <c r="D159" s="143"/>
      <c r="E159" s="143"/>
      <c r="F159" s="143"/>
      <c r="G159" s="143"/>
      <c r="H159" s="143"/>
      <c r="I159" s="144"/>
      <c r="J159" s="143"/>
      <c r="K159" s="143"/>
      <c r="L159" s="143"/>
      <c r="M159" s="143"/>
      <c r="N159" s="143"/>
      <c r="O159" s="143"/>
      <c r="P159" s="143"/>
      <c r="Q159" s="143"/>
      <c r="R159" s="143"/>
      <c r="S159" s="143"/>
      <c r="T159" s="143"/>
      <c r="U159" s="143"/>
      <c r="V159" s="143"/>
      <c r="W159" s="143"/>
      <c r="X159" s="143"/>
      <c r="Y159" s="143"/>
      <c r="Z159" s="143"/>
      <c r="AA159" s="143"/>
      <c r="AB159" s="143"/>
      <c r="AC159" s="143"/>
      <c r="AD159" s="143"/>
      <c r="AE159" s="143"/>
      <c r="AF159" s="143"/>
      <c r="AG159" s="143"/>
      <c r="AH159" s="143"/>
      <c r="AJ159" s="143"/>
      <c r="AX159" s="143"/>
      <c r="AY159" s="143"/>
      <c r="AZ159" s="143"/>
      <c r="BA159" s="143"/>
      <c r="BB159" s="143"/>
      <c r="BC159" s="143"/>
      <c r="BD159" s="143"/>
      <c r="BE159" s="143"/>
      <c r="BF159" s="143"/>
      <c r="BG159" s="146"/>
      <c r="BH159" s="146"/>
      <c r="BI159" s="143"/>
      <c r="BJ159" s="143"/>
      <c r="BK159" s="143"/>
      <c r="BL159" s="143"/>
    </row>
    <row r="160" spans="1:64" s="145" customFormat="1" x14ac:dyDescent="0.25">
      <c r="A160" s="142"/>
      <c r="B160" s="142"/>
      <c r="C160" s="143"/>
      <c r="D160" s="143"/>
      <c r="E160" s="143"/>
      <c r="F160" s="143"/>
      <c r="G160" s="143"/>
      <c r="H160" s="143"/>
      <c r="I160" s="144"/>
      <c r="J160" s="143"/>
      <c r="K160" s="143"/>
      <c r="L160" s="143"/>
      <c r="M160" s="143"/>
      <c r="N160" s="143"/>
      <c r="O160" s="143"/>
      <c r="P160" s="143"/>
      <c r="Q160" s="143"/>
      <c r="R160" s="143"/>
      <c r="S160" s="143"/>
      <c r="T160" s="143"/>
      <c r="U160" s="143"/>
      <c r="V160" s="143"/>
      <c r="W160" s="143"/>
      <c r="X160" s="143"/>
      <c r="Y160" s="143"/>
      <c r="Z160" s="143"/>
      <c r="AA160" s="143"/>
      <c r="AB160" s="143"/>
      <c r="AC160" s="143"/>
      <c r="AD160" s="143"/>
      <c r="AE160" s="143"/>
      <c r="AF160" s="143"/>
      <c r="AG160" s="143"/>
      <c r="AH160" s="143"/>
      <c r="AJ160" s="143"/>
      <c r="AX160" s="143"/>
      <c r="AY160" s="143"/>
      <c r="AZ160" s="143"/>
      <c r="BA160" s="143"/>
      <c r="BB160" s="143"/>
      <c r="BC160" s="143"/>
      <c r="BD160" s="143"/>
      <c r="BE160" s="143"/>
      <c r="BF160" s="143"/>
      <c r="BG160" s="146"/>
      <c r="BH160" s="146"/>
      <c r="BI160" s="143"/>
      <c r="BJ160" s="143"/>
      <c r="BK160" s="143"/>
      <c r="BL160" s="143"/>
    </row>
    <row r="161" spans="1:64" s="145" customFormat="1" x14ac:dyDescent="0.25">
      <c r="A161" s="142"/>
      <c r="B161" s="142"/>
      <c r="C161" s="143"/>
      <c r="D161" s="143"/>
      <c r="E161" s="143"/>
      <c r="F161" s="143"/>
      <c r="G161" s="143"/>
      <c r="H161" s="143"/>
      <c r="I161" s="144"/>
      <c r="J161" s="143"/>
      <c r="K161" s="143"/>
      <c r="L161" s="143"/>
      <c r="M161" s="143"/>
      <c r="N161" s="143"/>
      <c r="O161" s="143"/>
      <c r="P161" s="143"/>
      <c r="Q161" s="143"/>
      <c r="R161" s="143"/>
      <c r="S161" s="143"/>
      <c r="T161" s="143"/>
      <c r="U161" s="143"/>
      <c r="V161" s="143"/>
      <c r="W161" s="143"/>
      <c r="X161" s="143"/>
      <c r="Y161" s="143"/>
      <c r="Z161" s="143"/>
      <c r="AA161" s="143"/>
      <c r="AB161" s="143"/>
      <c r="AC161" s="143"/>
      <c r="AD161" s="143"/>
      <c r="AE161" s="143"/>
      <c r="AF161" s="143"/>
      <c r="AG161" s="143"/>
      <c r="AH161" s="143"/>
      <c r="AJ161" s="143"/>
      <c r="AX161" s="143"/>
      <c r="AY161" s="143"/>
      <c r="AZ161" s="143"/>
      <c r="BA161" s="143"/>
      <c r="BB161" s="143"/>
      <c r="BC161" s="143"/>
      <c r="BD161" s="143"/>
      <c r="BE161" s="143"/>
      <c r="BF161" s="143"/>
      <c r="BG161" s="146"/>
      <c r="BH161" s="146"/>
      <c r="BI161" s="143"/>
      <c r="BJ161" s="143"/>
      <c r="BK161" s="143"/>
      <c r="BL161" s="143"/>
    </row>
    <row r="162" spans="1:64" s="145" customFormat="1" x14ac:dyDescent="0.25">
      <c r="A162" s="142"/>
      <c r="B162" s="142"/>
      <c r="C162" s="143"/>
      <c r="D162" s="143"/>
      <c r="E162" s="143"/>
      <c r="F162" s="143"/>
      <c r="G162" s="143"/>
      <c r="H162" s="143"/>
      <c r="I162" s="144"/>
      <c r="J162" s="143"/>
      <c r="K162" s="143"/>
      <c r="L162" s="143"/>
      <c r="M162" s="143"/>
      <c r="N162" s="143"/>
      <c r="O162" s="143"/>
      <c r="P162" s="143"/>
      <c r="Q162" s="143"/>
      <c r="R162" s="143"/>
      <c r="S162" s="143"/>
      <c r="T162" s="143"/>
      <c r="U162" s="143"/>
      <c r="V162" s="143"/>
      <c r="W162" s="143"/>
      <c r="X162" s="143"/>
      <c r="Y162" s="143"/>
      <c r="Z162" s="143"/>
      <c r="AA162" s="143"/>
      <c r="AB162" s="143"/>
      <c r="AC162" s="143"/>
      <c r="AD162" s="143"/>
      <c r="AE162" s="143"/>
      <c r="AF162" s="143"/>
      <c r="AG162" s="143"/>
      <c r="AH162" s="143"/>
      <c r="AJ162" s="143"/>
      <c r="AX162" s="143"/>
      <c r="AY162" s="143"/>
      <c r="AZ162" s="143"/>
      <c r="BA162" s="143"/>
      <c r="BB162" s="143"/>
      <c r="BC162" s="143"/>
      <c r="BD162" s="143"/>
      <c r="BE162" s="143"/>
      <c r="BF162" s="143"/>
      <c r="BG162" s="146"/>
      <c r="BH162" s="146"/>
      <c r="BI162" s="143"/>
      <c r="BJ162" s="143"/>
      <c r="BK162" s="143"/>
      <c r="BL162" s="143"/>
    </row>
    <row r="163" spans="1:64" s="145" customFormat="1" x14ac:dyDescent="0.25">
      <c r="A163" s="142"/>
      <c r="B163" s="142"/>
      <c r="C163" s="143"/>
      <c r="D163" s="143"/>
      <c r="E163" s="143"/>
      <c r="F163" s="143"/>
      <c r="G163" s="143"/>
      <c r="H163" s="143"/>
      <c r="I163" s="144"/>
      <c r="J163" s="143"/>
      <c r="K163" s="143"/>
      <c r="L163" s="143"/>
      <c r="M163" s="143"/>
      <c r="N163" s="143"/>
      <c r="O163" s="143"/>
      <c r="P163" s="143"/>
      <c r="Q163" s="143"/>
      <c r="R163" s="143"/>
      <c r="S163" s="143"/>
      <c r="T163" s="143"/>
      <c r="U163" s="143"/>
      <c r="V163" s="143"/>
      <c r="W163" s="143"/>
      <c r="X163" s="143"/>
      <c r="Y163" s="143"/>
      <c r="Z163" s="143"/>
      <c r="AA163" s="143"/>
      <c r="AB163" s="143"/>
      <c r="AC163" s="143"/>
      <c r="AD163" s="143"/>
      <c r="AE163" s="143"/>
      <c r="AF163" s="143"/>
      <c r="AG163" s="143"/>
      <c r="AH163" s="143"/>
      <c r="AJ163" s="143"/>
      <c r="AX163" s="143"/>
      <c r="AY163" s="143"/>
      <c r="AZ163" s="143"/>
      <c r="BA163" s="143"/>
      <c r="BB163" s="143"/>
      <c r="BC163" s="143"/>
      <c r="BD163" s="143"/>
      <c r="BE163" s="143"/>
      <c r="BF163" s="143"/>
      <c r="BG163" s="146"/>
      <c r="BH163" s="146"/>
      <c r="BI163" s="143"/>
      <c r="BJ163" s="143"/>
      <c r="BK163" s="143"/>
      <c r="BL163" s="143"/>
    </row>
    <row r="164" spans="1:64" s="145" customFormat="1" x14ac:dyDescent="0.25">
      <c r="A164" s="142"/>
      <c r="B164" s="142"/>
      <c r="C164" s="143"/>
      <c r="D164" s="143"/>
      <c r="E164" s="143"/>
      <c r="F164" s="143"/>
      <c r="G164" s="143"/>
      <c r="H164" s="143"/>
      <c r="I164" s="144"/>
      <c r="J164" s="143"/>
      <c r="K164" s="143"/>
      <c r="L164" s="143"/>
      <c r="M164" s="143"/>
      <c r="N164" s="143"/>
      <c r="O164" s="143"/>
      <c r="P164" s="143"/>
      <c r="Q164" s="143"/>
      <c r="R164" s="143"/>
      <c r="S164" s="143"/>
      <c r="T164" s="143"/>
      <c r="U164" s="143"/>
      <c r="V164" s="143"/>
      <c r="W164" s="143"/>
      <c r="X164" s="143"/>
      <c r="Y164" s="143"/>
      <c r="Z164" s="143"/>
      <c r="AA164" s="143"/>
      <c r="AB164" s="143"/>
      <c r="AC164" s="143"/>
      <c r="AD164" s="143"/>
      <c r="AE164" s="143"/>
      <c r="AF164" s="143"/>
      <c r="AG164" s="143"/>
      <c r="AH164" s="143"/>
      <c r="AJ164" s="143"/>
      <c r="AX164" s="143"/>
      <c r="AY164" s="143"/>
      <c r="AZ164" s="143"/>
      <c r="BA164" s="143"/>
      <c r="BB164" s="143"/>
      <c r="BC164" s="143"/>
      <c r="BD164" s="143"/>
      <c r="BE164" s="143"/>
      <c r="BF164" s="143"/>
      <c r="BG164" s="146"/>
      <c r="BH164" s="146"/>
      <c r="BI164" s="143"/>
      <c r="BJ164" s="143"/>
      <c r="BK164" s="143"/>
      <c r="BL164" s="143"/>
    </row>
    <row r="165" spans="1:64" s="145" customFormat="1" x14ac:dyDescent="0.25">
      <c r="A165" s="142"/>
      <c r="B165" s="142"/>
      <c r="C165" s="143"/>
      <c r="D165" s="143"/>
      <c r="E165" s="143"/>
      <c r="F165" s="143"/>
      <c r="G165" s="143"/>
      <c r="H165" s="143"/>
      <c r="I165" s="144"/>
      <c r="J165" s="143"/>
      <c r="K165" s="143"/>
      <c r="L165" s="143"/>
      <c r="M165" s="143"/>
      <c r="N165" s="143"/>
      <c r="O165" s="143"/>
      <c r="P165" s="143"/>
      <c r="Q165" s="143"/>
      <c r="R165" s="143"/>
      <c r="S165" s="143"/>
      <c r="T165" s="143"/>
      <c r="U165" s="143"/>
      <c r="V165" s="143"/>
      <c r="W165" s="143"/>
      <c r="X165" s="143"/>
      <c r="Y165" s="143"/>
      <c r="Z165" s="143"/>
      <c r="AA165" s="143"/>
      <c r="AB165" s="143"/>
      <c r="AC165" s="143"/>
      <c r="AD165" s="143"/>
      <c r="AE165" s="143"/>
      <c r="AF165" s="143"/>
      <c r="AG165" s="143"/>
      <c r="AH165" s="143"/>
      <c r="AJ165" s="143"/>
      <c r="AX165" s="143"/>
      <c r="AY165" s="143"/>
      <c r="AZ165" s="143"/>
      <c r="BA165" s="143"/>
      <c r="BB165" s="143"/>
      <c r="BC165" s="143"/>
      <c r="BD165" s="143"/>
      <c r="BE165" s="143"/>
      <c r="BF165" s="143"/>
      <c r="BG165" s="146"/>
      <c r="BH165" s="146"/>
      <c r="BI165" s="143"/>
      <c r="BJ165" s="143"/>
      <c r="BK165" s="143"/>
      <c r="BL165" s="143"/>
    </row>
    <row r="166" spans="1:64" s="145" customFormat="1" x14ac:dyDescent="0.25">
      <c r="A166" s="142"/>
      <c r="B166" s="142"/>
      <c r="C166" s="143"/>
      <c r="D166" s="143"/>
      <c r="E166" s="143"/>
      <c r="F166" s="143"/>
      <c r="G166" s="143"/>
      <c r="H166" s="143"/>
      <c r="I166" s="144"/>
      <c r="J166" s="143"/>
      <c r="K166" s="143"/>
      <c r="L166" s="143"/>
      <c r="M166" s="143"/>
      <c r="N166" s="143"/>
      <c r="O166" s="143"/>
      <c r="P166" s="143"/>
      <c r="Q166" s="143"/>
      <c r="R166" s="143"/>
      <c r="S166" s="143"/>
      <c r="T166" s="143"/>
      <c r="U166" s="143"/>
      <c r="V166" s="143"/>
      <c r="W166" s="143"/>
      <c r="X166" s="143"/>
      <c r="Y166" s="143"/>
      <c r="Z166" s="143"/>
      <c r="AA166" s="143"/>
      <c r="AB166" s="143"/>
      <c r="AC166" s="143"/>
      <c r="AD166" s="143"/>
      <c r="AE166" s="143"/>
      <c r="AF166" s="143"/>
      <c r="AG166" s="143"/>
      <c r="AH166" s="143"/>
      <c r="AJ166" s="143"/>
      <c r="AX166" s="143"/>
      <c r="AY166" s="143"/>
      <c r="AZ166" s="143"/>
      <c r="BA166" s="143"/>
      <c r="BB166" s="143"/>
      <c r="BC166" s="143"/>
      <c r="BD166" s="143"/>
      <c r="BE166" s="143"/>
      <c r="BF166" s="143"/>
      <c r="BG166" s="146"/>
      <c r="BH166" s="146"/>
      <c r="BI166" s="143"/>
      <c r="BJ166" s="143"/>
      <c r="BK166" s="143"/>
      <c r="BL166" s="143"/>
    </row>
    <row r="167" spans="1:64" s="145" customFormat="1" x14ac:dyDescent="0.25">
      <c r="A167" s="142"/>
      <c r="B167" s="142"/>
      <c r="C167" s="143"/>
      <c r="D167" s="143"/>
      <c r="E167" s="143"/>
      <c r="F167" s="143"/>
      <c r="G167" s="143"/>
      <c r="H167" s="143"/>
      <c r="I167" s="144"/>
      <c r="J167" s="143"/>
      <c r="K167" s="143"/>
      <c r="L167" s="143"/>
      <c r="M167" s="143"/>
      <c r="N167" s="143"/>
      <c r="O167" s="143"/>
      <c r="P167" s="143"/>
      <c r="Q167" s="143"/>
      <c r="R167" s="143"/>
      <c r="S167" s="143"/>
      <c r="T167" s="143"/>
      <c r="U167" s="143"/>
      <c r="V167" s="143"/>
      <c r="W167" s="143"/>
      <c r="X167" s="143"/>
      <c r="Y167" s="143"/>
      <c r="Z167" s="143"/>
      <c r="AA167" s="143"/>
      <c r="AB167" s="143"/>
      <c r="AC167" s="143"/>
      <c r="AD167" s="143"/>
      <c r="AE167" s="143"/>
      <c r="AF167" s="143"/>
      <c r="AG167" s="143"/>
      <c r="AH167" s="143"/>
      <c r="AJ167" s="143"/>
      <c r="AX167" s="143"/>
      <c r="AY167" s="143"/>
      <c r="AZ167" s="143"/>
      <c r="BA167" s="143"/>
      <c r="BB167" s="143"/>
      <c r="BC167" s="143"/>
      <c r="BD167" s="143"/>
      <c r="BE167" s="143"/>
      <c r="BF167" s="143"/>
      <c r="BG167" s="146"/>
      <c r="BH167" s="146"/>
      <c r="BI167" s="143"/>
      <c r="BJ167" s="143"/>
      <c r="BK167" s="143"/>
      <c r="BL167" s="143"/>
    </row>
    <row r="168" spans="1:64" s="145" customFormat="1" x14ac:dyDescent="0.25">
      <c r="A168" s="142"/>
      <c r="B168" s="142"/>
      <c r="C168" s="143"/>
      <c r="D168" s="143"/>
      <c r="E168" s="143"/>
      <c r="F168" s="143"/>
      <c r="G168" s="143"/>
      <c r="H168" s="143"/>
      <c r="I168" s="144"/>
      <c r="J168" s="143"/>
      <c r="K168" s="143"/>
      <c r="L168" s="143"/>
      <c r="M168" s="143"/>
      <c r="N168" s="143"/>
      <c r="O168" s="143"/>
      <c r="P168" s="143"/>
      <c r="Q168" s="143"/>
      <c r="R168" s="143"/>
      <c r="S168" s="143"/>
      <c r="T168" s="143"/>
      <c r="U168" s="143"/>
      <c r="V168" s="143"/>
      <c r="W168" s="143"/>
      <c r="X168" s="143"/>
      <c r="Y168" s="143"/>
      <c r="Z168" s="143"/>
      <c r="AA168" s="143"/>
      <c r="AB168" s="143"/>
      <c r="AC168" s="143"/>
      <c r="AD168" s="143"/>
      <c r="AE168" s="143"/>
      <c r="AF168" s="143"/>
      <c r="AG168" s="143"/>
      <c r="AH168" s="143"/>
      <c r="AJ168" s="143"/>
      <c r="AX168" s="143"/>
      <c r="AY168" s="143"/>
      <c r="AZ168" s="143"/>
      <c r="BA168" s="143"/>
      <c r="BB168" s="143"/>
      <c r="BC168" s="143"/>
      <c r="BD168" s="143"/>
      <c r="BE168" s="143"/>
      <c r="BF168" s="143"/>
      <c r="BG168" s="146"/>
      <c r="BH168" s="146"/>
      <c r="BI168" s="143"/>
      <c r="BJ168" s="143"/>
      <c r="BK168" s="143"/>
      <c r="BL168" s="143"/>
    </row>
    <row r="169" spans="1:64" s="145" customFormat="1" x14ac:dyDescent="0.25">
      <c r="A169" s="142"/>
      <c r="B169" s="142"/>
      <c r="C169" s="143"/>
      <c r="D169" s="143"/>
      <c r="E169" s="143"/>
      <c r="F169" s="143"/>
      <c r="G169" s="143"/>
      <c r="H169" s="143"/>
      <c r="I169" s="144"/>
      <c r="J169" s="143"/>
      <c r="K169" s="143"/>
      <c r="L169" s="143"/>
      <c r="M169" s="143"/>
      <c r="N169" s="143"/>
      <c r="O169" s="143"/>
      <c r="P169" s="143"/>
      <c r="Q169" s="143"/>
      <c r="R169" s="143"/>
      <c r="S169" s="143"/>
      <c r="T169" s="143"/>
      <c r="U169" s="143"/>
      <c r="V169" s="143"/>
      <c r="W169" s="143"/>
      <c r="X169" s="143"/>
      <c r="Y169" s="143"/>
      <c r="Z169" s="143"/>
      <c r="AA169" s="143"/>
      <c r="AB169" s="143"/>
      <c r="AC169" s="143"/>
      <c r="AD169" s="143"/>
      <c r="AE169" s="143"/>
      <c r="AF169" s="143"/>
      <c r="AG169" s="143"/>
      <c r="AH169" s="143"/>
      <c r="AJ169" s="143"/>
      <c r="AX169" s="143"/>
      <c r="AY169" s="143"/>
      <c r="AZ169" s="143"/>
      <c r="BA169" s="143"/>
      <c r="BB169" s="143"/>
      <c r="BC169" s="143"/>
      <c r="BD169" s="143"/>
      <c r="BE169" s="143"/>
      <c r="BF169" s="143"/>
      <c r="BG169" s="146"/>
      <c r="BH169" s="146"/>
      <c r="BI169" s="143"/>
      <c r="BJ169" s="143"/>
      <c r="BK169" s="143"/>
      <c r="BL169" s="143"/>
    </row>
    <row r="170" spans="1:64" s="145" customFormat="1" x14ac:dyDescent="0.25">
      <c r="A170" s="142"/>
      <c r="B170" s="142"/>
      <c r="C170" s="143"/>
      <c r="D170" s="143"/>
      <c r="E170" s="143"/>
      <c r="F170" s="143"/>
      <c r="G170" s="143"/>
      <c r="H170" s="143"/>
      <c r="I170" s="144"/>
      <c r="J170" s="143"/>
      <c r="K170" s="143"/>
      <c r="L170" s="143"/>
      <c r="M170" s="143"/>
      <c r="N170" s="143"/>
      <c r="O170" s="143"/>
      <c r="P170" s="143"/>
      <c r="Q170" s="143"/>
      <c r="R170" s="143"/>
      <c r="S170" s="143"/>
      <c r="T170" s="143"/>
      <c r="U170" s="143"/>
      <c r="V170" s="143"/>
      <c r="W170" s="143"/>
      <c r="X170" s="143"/>
      <c r="Y170" s="143"/>
      <c r="Z170" s="143"/>
      <c r="AA170" s="143"/>
      <c r="AB170" s="143"/>
      <c r="AC170" s="143"/>
      <c r="AD170" s="143"/>
      <c r="AE170" s="143"/>
      <c r="AF170" s="143"/>
      <c r="AG170" s="143"/>
      <c r="AH170" s="143"/>
      <c r="AJ170" s="143"/>
      <c r="AX170" s="143"/>
      <c r="AY170" s="143"/>
      <c r="AZ170" s="143"/>
      <c r="BA170" s="143"/>
      <c r="BB170" s="143"/>
      <c r="BC170" s="143"/>
      <c r="BD170" s="143"/>
      <c r="BE170" s="143"/>
      <c r="BF170" s="143"/>
      <c r="BG170" s="146"/>
      <c r="BH170" s="146"/>
      <c r="BI170" s="143"/>
      <c r="BJ170" s="143"/>
      <c r="BK170" s="143"/>
      <c r="BL170" s="143"/>
    </row>
    <row r="171" spans="1:64" s="145" customFormat="1" x14ac:dyDescent="0.25">
      <c r="A171" s="142"/>
      <c r="B171" s="142"/>
      <c r="C171" s="143"/>
      <c r="D171" s="143"/>
      <c r="E171" s="143"/>
      <c r="F171" s="143"/>
      <c r="G171" s="143"/>
      <c r="H171" s="143"/>
      <c r="I171" s="144"/>
      <c r="J171" s="143"/>
      <c r="K171" s="143"/>
      <c r="L171" s="143"/>
      <c r="M171" s="143"/>
      <c r="N171" s="143"/>
      <c r="O171" s="143"/>
      <c r="P171" s="143"/>
      <c r="Q171" s="143"/>
      <c r="R171" s="143"/>
      <c r="S171" s="143"/>
      <c r="T171" s="143"/>
      <c r="U171" s="143"/>
      <c r="V171" s="143"/>
      <c r="W171" s="143"/>
      <c r="X171" s="143"/>
      <c r="Y171" s="143"/>
      <c r="Z171" s="143"/>
      <c r="AA171" s="143"/>
      <c r="AB171" s="143"/>
      <c r="AC171" s="143"/>
      <c r="AD171" s="143"/>
      <c r="AE171" s="143"/>
      <c r="AF171" s="143"/>
      <c r="AG171" s="143"/>
      <c r="AH171" s="143"/>
      <c r="AJ171" s="143"/>
      <c r="AX171" s="143"/>
      <c r="AY171" s="143"/>
      <c r="AZ171" s="143"/>
      <c r="BA171" s="143"/>
      <c r="BB171" s="143"/>
      <c r="BC171" s="143"/>
      <c r="BD171" s="143"/>
      <c r="BE171" s="143"/>
      <c r="BF171" s="143"/>
      <c r="BG171" s="146"/>
      <c r="BH171" s="146"/>
      <c r="BI171" s="143"/>
      <c r="BJ171" s="143"/>
      <c r="BK171" s="143"/>
      <c r="BL171" s="143"/>
    </row>
    <row r="172" spans="1:64" s="145" customFormat="1" x14ac:dyDescent="0.25">
      <c r="A172" s="142"/>
      <c r="B172" s="142"/>
      <c r="C172" s="143"/>
      <c r="D172" s="143"/>
      <c r="E172" s="143"/>
      <c r="F172" s="143"/>
      <c r="G172" s="143"/>
      <c r="H172" s="143"/>
      <c r="I172" s="144"/>
      <c r="J172" s="143"/>
      <c r="K172" s="143"/>
      <c r="L172" s="143"/>
      <c r="M172" s="143"/>
      <c r="N172" s="143"/>
      <c r="O172" s="143"/>
      <c r="P172" s="143"/>
      <c r="Q172" s="143"/>
      <c r="R172" s="143"/>
      <c r="S172" s="143"/>
      <c r="T172" s="143"/>
      <c r="U172" s="143"/>
      <c r="V172" s="143"/>
      <c r="W172" s="143"/>
      <c r="X172" s="143"/>
      <c r="Y172" s="143"/>
      <c r="Z172" s="143"/>
      <c r="AA172" s="143"/>
      <c r="AB172" s="143"/>
      <c r="AC172" s="143"/>
      <c r="AD172" s="143"/>
      <c r="AE172" s="143"/>
      <c r="AF172" s="143"/>
      <c r="AG172" s="143"/>
      <c r="AH172" s="143"/>
      <c r="AJ172" s="143"/>
      <c r="AX172" s="143"/>
      <c r="AY172" s="143"/>
      <c r="AZ172" s="143"/>
      <c r="BA172" s="143"/>
      <c r="BB172" s="143"/>
      <c r="BC172" s="143"/>
      <c r="BD172" s="143"/>
      <c r="BE172" s="143"/>
      <c r="BF172" s="143"/>
      <c r="BG172" s="146"/>
      <c r="BH172" s="146"/>
      <c r="BI172" s="143"/>
      <c r="BJ172" s="143"/>
      <c r="BK172" s="143"/>
      <c r="BL172" s="143"/>
    </row>
    <row r="173" spans="1:64" s="145" customFormat="1" x14ac:dyDescent="0.25">
      <c r="A173" s="142"/>
      <c r="B173" s="142"/>
      <c r="C173" s="143"/>
      <c r="D173" s="143"/>
      <c r="E173" s="143"/>
      <c r="F173" s="143"/>
      <c r="G173" s="143"/>
      <c r="H173" s="143"/>
      <c r="I173" s="144"/>
      <c r="J173" s="143"/>
      <c r="K173" s="143"/>
      <c r="L173" s="143"/>
      <c r="M173" s="143"/>
      <c r="N173" s="143"/>
      <c r="O173" s="143"/>
      <c r="P173" s="143"/>
      <c r="Q173" s="143"/>
      <c r="R173" s="143"/>
      <c r="S173" s="143"/>
      <c r="T173" s="143"/>
      <c r="U173" s="143"/>
      <c r="V173" s="143"/>
      <c r="W173" s="143"/>
      <c r="X173" s="143"/>
      <c r="Y173" s="143"/>
      <c r="Z173" s="143"/>
      <c r="AA173" s="143"/>
      <c r="AB173" s="143"/>
      <c r="AC173" s="143"/>
      <c r="AD173" s="143"/>
      <c r="AE173" s="143"/>
      <c r="AF173" s="143"/>
      <c r="AG173" s="143"/>
      <c r="AH173" s="143"/>
      <c r="AJ173" s="143"/>
      <c r="AX173" s="143"/>
      <c r="AY173" s="143"/>
      <c r="AZ173" s="143"/>
      <c r="BA173" s="143"/>
      <c r="BB173" s="143"/>
      <c r="BC173" s="143"/>
      <c r="BD173" s="143"/>
      <c r="BE173" s="143"/>
      <c r="BF173" s="143"/>
      <c r="BG173" s="146"/>
      <c r="BH173" s="146"/>
      <c r="BI173" s="143"/>
      <c r="BJ173" s="143"/>
      <c r="BK173" s="143"/>
      <c r="BL173" s="143"/>
    </row>
    <row r="174" spans="1:64" s="145" customFormat="1" x14ac:dyDescent="0.25">
      <c r="A174" s="142"/>
      <c r="B174" s="142"/>
      <c r="C174" s="143"/>
      <c r="D174" s="143"/>
      <c r="E174" s="143"/>
      <c r="F174" s="143"/>
      <c r="G174" s="143"/>
      <c r="H174" s="143"/>
      <c r="I174" s="144"/>
      <c r="J174" s="143"/>
      <c r="K174" s="143"/>
      <c r="L174" s="143"/>
      <c r="M174" s="143"/>
      <c r="N174" s="143"/>
      <c r="O174" s="143"/>
      <c r="P174" s="143"/>
      <c r="Q174" s="143"/>
      <c r="R174" s="143"/>
      <c r="S174" s="143"/>
      <c r="T174" s="143"/>
      <c r="U174" s="143"/>
      <c r="V174" s="143"/>
      <c r="W174" s="143"/>
      <c r="X174" s="143"/>
      <c r="Y174" s="143"/>
      <c r="Z174" s="143"/>
      <c r="AA174" s="143"/>
      <c r="AB174" s="143"/>
      <c r="AC174" s="143"/>
      <c r="AD174" s="143"/>
      <c r="AE174" s="143"/>
      <c r="AF174" s="143"/>
      <c r="AG174" s="143"/>
      <c r="AH174" s="143"/>
      <c r="AJ174" s="143"/>
      <c r="AX174" s="143"/>
      <c r="AY174" s="143"/>
      <c r="AZ174" s="143"/>
      <c r="BA174" s="143"/>
      <c r="BB174" s="143"/>
      <c r="BC174" s="143"/>
      <c r="BD174" s="143"/>
      <c r="BE174" s="143"/>
      <c r="BF174" s="143"/>
      <c r="BG174" s="146"/>
      <c r="BH174" s="146"/>
      <c r="BI174" s="143"/>
      <c r="BJ174" s="143"/>
      <c r="BK174" s="143"/>
      <c r="BL174" s="143"/>
    </row>
    <row r="175" spans="1:64" s="145" customFormat="1" x14ac:dyDescent="0.25">
      <c r="A175" s="142"/>
      <c r="B175" s="142"/>
      <c r="C175" s="143"/>
      <c r="D175" s="143"/>
      <c r="E175" s="143"/>
      <c r="F175" s="143"/>
      <c r="G175" s="143"/>
      <c r="H175" s="143"/>
      <c r="I175" s="144"/>
      <c r="J175" s="143"/>
      <c r="K175" s="143"/>
      <c r="L175" s="143"/>
      <c r="M175" s="143"/>
      <c r="N175" s="143"/>
      <c r="O175" s="143"/>
      <c r="P175" s="143"/>
      <c r="Q175" s="143"/>
      <c r="R175" s="143"/>
      <c r="S175" s="143"/>
      <c r="T175" s="143"/>
      <c r="U175" s="143"/>
      <c r="V175" s="143"/>
      <c r="W175" s="143"/>
      <c r="X175" s="143"/>
      <c r="Y175" s="143"/>
      <c r="Z175" s="143"/>
      <c r="AA175" s="143"/>
      <c r="AB175" s="143"/>
      <c r="AC175" s="143"/>
      <c r="AD175" s="143"/>
      <c r="AE175" s="143"/>
      <c r="AF175" s="143"/>
      <c r="AG175" s="143"/>
      <c r="AH175" s="143"/>
      <c r="AJ175" s="143"/>
      <c r="AX175" s="143"/>
      <c r="AY175" s="143"/>
      <c r="AZ175" s="143"/>
      <c r="BA175" s="143"/>
      <c r="BB175" s="143"/>
      <c r="BC175" s="143"/>
      <c r="BD175" s="143"/>
      <c r="BE175" s="143"/>
      <c r="BF175" s="143"/>
      <c r="BG175" s="146"/>
      <c r="BH175" s="146"/>
      <c r="BI175" s="143"/>
      <c r="BJ175" s="143"/>
      <c r="BK175" s="143"/>
      <c r="BL175" s="143"/>
    </row>
    <row r="176" spans="1:64" s="145" customFormat="1" x14ac:dyDescent="0.25">
      <c r="A176" s="142"/>
      <c r="B176" s="142"/>
      <c r="C176" s="143"/>
      <c r="D176" s="143"/>
      <c r="E176" s="143"/>
      <c r="F176" s="143"/>
      <c r="G176" s="143"/>
      <c r="H176" s="143"/>
      <c r="I176" s="144"/>
      <c r="J176" s="143"/>
      <c r="K176" s="143"/>
      <c r="L176" s="143"/>
      <c r="M176" s="143"/>
      <c r="N176" s="143"/>
      <c r="O176" s="143"/>
      <c r="P176" s="143"/>
      <c r="Q176" s="143"/>
      <c r="R176" s="143"/>
      <c r="S176" s="143"/>
      <c r="T176" s="143"/>
      <c r="U176" s="143"/>
      <c r="V176" s="143"/>
      <c r="W176" s="143"/>
      <c r="X176" s="143"/>
      <c r="Y176" s="143"/>
      <c r="Z176" s="143"/>
      <c r="AA176" s="143"/>
      <c r="AB176" s="143"/>
      <c r="AC176" s="143"/>
      <c r="AD176" s="143"/>
      <c r="AE176" s="143"/>
      <c r="AF176" s="143"/>
      <c r="AG176" s="143"/>
      <c r="AH176" s="143"/>
      <c r="AJ176" s="143"/>
      <c r="AX176" s="143"/>
      <c r="AY176" s="143"/>
      <c r="AZ176" s="143"/>
      <c r="BA176" s="143"/>
      <c r="BB176" s="143"/>
      <c r="BC176" s="143"/>
      <c r="BD176" s="143"/>
      <c r="BE176" s="143"/>
      <c r="BF176" s="143"/>
      <c r="BG176" s="146"/>
      <c r="BH176" s="146"/>
      <c r="BI176" s="143"/>
      <c r="BJ176" s="143"/>
      <c r="BK176" s="143"/>
      <c r="BL176" s="143"/>
    </row>
    <row r="177" spans="1:64" s="145" customFormat="1" x14ac:dyDescent="0.25">
      <c r="A177" s="142"/>
      <c r="B177" s="142"/>
      <c r="C177" s="143"/>
      <c r="D177" s="143"/>
      <c r="E177" s="143"/>
      <c r="F177" s="143"/>
      <c r="G177" s="143"/>
      <c r="H177" s="143"/>
      <c r="I177" s="144"/>
      <c r="J177" s="143"/>
      <c r="K177" s="143"/>
      <c r="L177" s="143"/>
      <c r="M177" s="143"/>
      <c r="N177" s="143"/>
      <c r="O177" s="143"/>
      <c r="P177" s="143"/>
      <c r="Q177" s="143"/>
      <c r="R177" s="143"/>
      <c r="S177" s="143"/>
      <c r="T177" s="143"/>
      <c r="U177" s="143"/>
      <c r="V177" s="143"/>
      <c r="W177" s="143"/>
      <c r="X177" s="143"/>
      <c r="Y177" s="143"/>
      <c r="Z177" s="143"/>
      <c r="AA177" s="143"/>
      <c r="AB177" s="143"/>
      <c r="AC177" s="143"/>
      <c r="AD177" s="143"/>
      <c r="AE177" s="143"/>
      <c r="AF177" s="143"/>
      <c r="AG177" s="143"/>
      <c r="AH177" s="143"/>
      <c r="AJ177" s="143"/>
      <c r="AX177" s="143"/>
      <c r="AY177" s="143"/>
      <c r="AZ177" s="143"/>
      <c r="BA177" s="143"/>
      <c r="BB177" s="143"/>
      <c r="BC177" s="143"/>
      <c r="BD177" s="143"/>
      <c r="BE177" s="143"/>
      <c r="BF177" s="143"/>
      <c r="BG177" s="146"/>
      <c r="BH177" s="146"/>
      <c r="BI177" s="143"/>
      <c r="BJ177" s="143"/>
      <c r="BK177" s="143"/>
      <c r="BL177" s="143"/>
    </row>
    <row r="178" spans="1:64" s="145" customFormat="1" x14ac:dyDescent="0.25">
      <c r="A178" s="142"/>
      <c r="B178" s="142"/>
      <c r="C178" s="143"/>
      <c r="D178" s="143"/>
      <c r="E178" s="143"/>
      <c r="F178" s="143"/>
      <c r="G178" s="143"/>
      <c r="H178" s="143"/>
      <c r="I178" s="144"/>
      <c r="J178" s="143"/>
      <c r="K178" s="143"/>
      <c r="L178" s="143"/>
      <c r="M178" s="143"/>
      <c r="N178" s="143"/>
      <c r="O178" s="143"/>
      <c r="P178" s="143"/>
      <c r="Q178" s="143"/>
      <c r="R178" s="143"/>
      <c r="S178" s="143"/>
      <c r="T178" s="143"/>
      <c r="U178" s="143"/>
      <c r="V178" s="143"/>
      <c r="W178" s="143"/>
      <c r="X178" s="143"/>
      <c r="Y178" s="143"/>
      <c r="Z178" s="143"/>
      <c r="AA178" s="143"/>
      <c r="AB178" s="143"/>
      <c r="AC178" s="143"/>
      <c r="AD178" s="143"/>
      <c r="AE178" s="143"/>
      <c r="AF178" s="143"/>
      <c r="AG178" s="143"/>
      <c r="AH178" s="143"/>
      <c r="AJ178" s="143"/>
      <c r="AX178" s="143"/>
      <c r="AY178" s="143"/>
      <c r="AZ178" s="143"/>
      <c r="BA178" s="143"/>
      <c r="BB178" s="143"/>
      <c r="BC178" s="143"/>
      <c r="BD178" s="143"/>
      <c r="BE178" s="143"/>
      <c r="BF178" s="143"/>
      <c r="BG178" s="146"/>
      <c r="BH178" s="146"/>
      <c r="BI178" s="143"/>
      <c r="BJ178" s="143"/>
      <c r="BK178" s="143"/>
      <c r="BL178" s="143"/>
    </row>
    <row r="179" spans="1:64" s="145" customFormat="1" x14ac:dyDescent="0.25">
      <c r="A179" s="142"/>
      <c r="B179" s="142"/>
      <c r="C179" s="143"/>
      <c r="D179" s="143"/>
      <c r="E179" s="143"/>
      <c r="F179" s="143"/>
      <c r="G179" s="143"/>
      <c r="H179" s="143"/>
      <c r="I179" s="144"/>
      <c r="J179" s="143"/>
      <c r="K179" s="143"/>
      <c r="L179" s="143"/>
      <c r="M179" s="143"/>
      <c r="N179" s="143"/>
      <c r="O179" s="143"/>
      <c r="P179" s="143"/>
      <c r="Q179" s="143"/>
      <c r="R179" s="143"/>
      <c r="S179" s="143"/>
      <c r="T179" s="143"/>
      <c r="U179" s="143"/>
      <c r="V179" s="143"/>
      <c r="W179" s="143"/>
      <c r="X179" s="143"/>
      <c r="Y179" s="143"/>
      <c r="Z179" s="143"/>
      <c r="AA179" s="143"/>
      <c r="AB179" s="143"/>
      <c r="AC179" s="143"/>
      <c r="AD179" s="143"/>
      <c r="AE179" s="143"/>
      <c r="AF179" s="143"/>
      <c r="AG179" s="143"/>
      <c r="AH179" s="143"/>
      <c r="AJ179" s="143"/>
      <c r="AX179" s="143"/>
      <c r="AY179" s="143"/>
      <c r="AZ179" s="143"/>
      <c r="BA179" s="143"/>
      <c r="BB179" s="143"/>
      <c r="BC179" s="143"/>
      <c r="BD179" s="143"/>
      <c r="BE179" s="143"/>
      <c r="BF179" s="143"/>
      <c r="BG179" s="146"/>
      <c r="BH179" s="146"/>
      <c r="BI179" s="143"/>
      <c r="BJ179" s="143"/>
      <c r="BK179" s="143"/>
      <c r="BL179" s="143"/>
    </row>
    <row r="180" spans="1:64" s="145" customFormat="1" x14ac:dyDescent="0.25">
      <c r="A180" s="142"/>
      <c r="B180" s="142"/>
      <c r="C180" s="143"/>
      <c r="D180" s="143"/>
      <c r="E180" s="143"/>
      <c r="F180" s="143"/>
      <c r="G180" s="143"/>
      <c r="H180" s="143"/>
      <c r="I180" s="144"/>
      <c r="J180" s="143"/>
      <c r="K180" s="143"/>
      <c r="L180" s="143"/>
      <c r="M180" s="143"/>
      <c r="N180" s="143"/>
      <c r="O180" s="143"/>
      <c r="P180" s="143"/>
      <c r="Q180" s="143"/>
      <c r="R180" s="143"/>
      <c r="S180" s="143"/>
      <c r="T180" s="143"/>
      <c r="U180" s="143"/>
      <c r="V180" s="143"/>
      <c r="W180" s="143"/>
      <c r="X180" s="143"/>
      <c r="Y180" s="143"/>
      <c r="Z180" s="143"/>
      <c r="AA180" s="143"/>
      <c r="AB180" s="143"/>
      <c r="AC180" s="143"/>
      <c r="AD180" s="143"/>
      <c r="AE180" s="143"/>
      <c r="AF180" s="143"/>
      <c r="AG180" s="143"/>
      <c r="AH180" s="143"/>
      <c r="AJ180" s="143"/>
      <c r="AX180" s="143"/>
      <c r="AY180" s="143"/>
      <c r="AZ180" s="143"/>
      <c r="BA180" s="143"/>
      <c r="BB180" s="143"/>
      <c r="BC180" s="143"/>
      <c r="BD180" s="143"/>
      <c r="BE180" s="143"/>
      <c r="BF180" s="143"/>
      <c r="BG180" s="146"/>
      <c r="BH180" s="146"/>
      <c r="BI180" s="143"/>
      <c r="BJ180" s="143"/>
      <c r="BK180" s="143"/>
      <c r="BL180" s="143"/>
    </row>
    <row r="181" spans="1:64" s="145" customFormat="1" x14ac:dyDescent="0.25">
      <c r="A181" s="142"/>
      <c r="B181" s="142"/>
      <c r="C181" s="143"/>
      <c r="D181" s="143"/>
      <c r="E181" s="143"/>
      <c r="F181" s="143"/>
      <c r="G181" s="143"/>
      <c r="H181" s="143"/>
      <c r="I181" s="144"/>
      <c r="J181" s="143"/>
      <c r="K181" s="143"/>
      <c r="L181" s="143"/>
      <c r="M181" s="143"/>
      <c r="N181" s="143"/>
      <c r="O181" s="143"/>
      <c r="P181" s="143"/>
      <c r="Q181" s="143"/>
      <c r="R181" s="143"/>
      <c r="S181" s="143"/>
      <c r="T181" s="143"/>
      <c r="U181" s="143"/>
      <c r="V181" s="143"/>
      <c r="W181" s="143"/>
      <c r="X181" s="143"/>
      <c r="Y181" s="143"/>
      <c r="Z181" s="143"/>
      <c r="AA181" s="143"/>
      <c r="AB181" s="143"/>
      <c r="AC181" s="143"/>
      <c r="AD181" s="143"/>
      <c r="AE181" s="143"/>
      <c r="AF181" s="143"/>
      <c r="AG181" s="143"/>
      <c r="AH181" s="143"/>
      <c r="AJ181" s="143"/>
      <c r="AX181" s="143"/>
      <c r="AY181" s="143"/>
      <c r="AZ181" s="143"/>
      <c r="BA181" s="143"/>
      <c r="BB181" s="143"/>
      <c r="BC181" s="143"/>
      <c r="BD181" s="143"/>
      <c r="BE181" s="143"/>
      <c r="BF181" s="143"/>
      <c r="BG181" s="146"/>
      <c r="BH181" s="146"/>
      <c r="BI181" s="143"/>
      <c r="BJ181" s="143"/>
      <c r="BK181" s="143"/>
      <c r="BL181" s="143"/>
    </row>
    <row r="182" spans="1:64" s="145" customFormat="1" x14ac:dyDescent="0.25">
      <c r="A182" s="142"/>
      <c r="B182" s="142"/>
      <c r="C182" s="143"/>
      <c r="D182" s="143"/>
      <c r="E182" s="143"/>
      <c r="F182" s="143"/>
      <c r="G182" s="143"/>
      <c r="H182" s="143"/>
      <c r="I182" s="144"/>
      <c r="J182" s="143"/>
      <c r="K182" s="143"/>
      <c r="L182" s="143"/>
      <c r="M182" s="143"/>
      <c r="N182" s="143"/>
      <c r="O182" s="143"/>
      <c r="P182" s="143"/>
      <c r="Q182" s="143"/>
      <c r="R182" s="143"/>
      <c r="S182" s="143"/>
      <c r="T182" s="143"/>
      <c r="U182" s="143"/>
      <c r="V182" s="143"/>
      <c r="W182" s="143"/>
      <c r="X182" s="143"/>
      <c r="Y182" s="143"/>
      <c r="Z182" s="143"/>
      <c r="AA182" s="143"/>
      <c r="AB182" s="143"/>
      <c r="AC182" s="143"/>
      <c r="AD182" s="143"/>
      <c r="AE182" s="143"/>
      <c r="AF182" s="143"/>
      <c r="AG182" s="143"/>
      <c r="AH182" s="143"/>
      <c r="AJ182" s="143"/>
      <c r="AX182" s="143"/>
      <c r="AY182" s="143"/>
      <c r="AZ182" s="143"/>
      <c r="BA182" s="143"/>
      <c r="BB182" s="143"/>
      <c r="BC182" s="143"/>
      <c r="BD182" s="143"/>
      <c r="BE182" s="143"/>
      <c r="BF182" s="143"/>
      <c r="BG182" s="146"/>
      <c r="BH182" s="146"/>
      <c r="BI182" s="143"/>
      <c r="BJ182" s="143"/>
      <c r="BK182" s="143"/>
      <c r="BL182" s="143"/>
    </row>
    <row r="183" spans="1:64" s="145" customFormat="1" x14ac:dyDescent="0.25">
      <c r="A183" s="142"/>
      <c r="B183" s="142"/>
      <c r="C183" s="143"/>
      <c r="D183" s="143"/>
      <c r="E183" s="143"/>
      <c r="F183" s="143"/>
      <c r="G183" s="143"/>
      <c r="H183" s="143"/>
      <c r="I183" s="144"/>
      <c r="J183" s="143"/>
      <c r="K183" s="143"/>
      <c r="L183" s="143"/>
      <c r="M183" s="143"/>
      <c r="N183" s="143"/>
      <c r="O183" s="143"/>
      <c r="P183" s="143"/>
      <c r="Q183" s="143"/>
      <c r="R183" s="143"/>
      <c r="S183" s="143"/>
      <c r="T183" s="143"/>
      <c r="U183" s="143"/>
      <c r="V183" s="143"/>
      <c r="W183" s="143"/>
      <c r="X183" s="143"/>
      <c r="Y183" s="143"/>
      <c r="Z183" s="143"/>
      <c r="AA183" s="143"/>
      <c r="AB183" s="143"/>
      <c r="AC183" s="143"/>
      <c r="AD183" s="143"/>
      <c r="AE183" s="143"/>
      <c r="AF183" s="143"/>
      <c r="AG183" s="143"/>
      <c r="AH183" s="143"/>
      <c r="AJ183" s="143"/>
      <c r="AX183" s="143"/>
      <c r="AY183" s="143"/>
      <c r="AZ183" s="143"/>
      <c r="BA183" s="143"/>
      <c r="BB183" s="143"/>
      <c r="BC183" s="143"/>
      <c r="BD183" s="143"/>
      <c r="BE183" s="143"/>
      <c r="BF183" s="143"/>
      <c r="BG183" s="146"/>
      <c r="BH183" s="146"/>
      <c r="BI183" s="143"/>
      <c r="BJ183" s="143"/>
      <c r="BK183" s="143"/>
      <c r="BL183" s="143"/>
    </row>
    <row r="184" spans="1:64" s="145" customFormat="1" x14ac:dyDescent="0.25">
      <c r="A184" s="142"/>
      <c r="B184" s="142"/>
      <c r="C184" s="143"/>
      <c r="D184" s="143"/>
      <c r="E184" s="143"/>
      <c r="F184" s="143"/>
      <c r="G184" s="143"/>
      <c r="H184" s="143"/>
      <c r="I184" s="144"/>
      <c r="J184" s="143"/>
      <c r="K184" s="143"/>
      <c r="L184" s="143"/>
      <c r="M184" s="143"/>
      <c r="N184" s="143"/>
      <c r="O184" s="143"/>
      <c r="P184" s="143"/>
      <c r="Q184" s="143"/>
      <c r="R184" s="143"/>
      <c r="S184" s="143"/>
      <c r="T184" s="143"/>
      <c r="U184" s="143"/>
      <c r="V184" s="143"/>
      <c r="W184" s="143"/>
      <c r="X184" s="143"/>
      <c r="Y184" s="143"/>
      <c r="Z184" s="143"/>
      <c r="AA184" s="143"/>
      <c r="AB184" s="143"/>
      <c r="AC184" s="143"/>
      <c r="AD184" s="143"/>
      <c r="AE184" s="143"/>
      <c r="AF184" s="143"/>
      <c r="AG184" s="143"/>
      <c r="AH184" s="143"/>
      <c r="AJ184" s="143"/>
      <c r="AX184" s="143"/>
      <c r="AY184" s="143"/>
      <c r="AZ184" s="143"/>
      <c r="BA184" s="143"/>
      <c r="BB184" s="143"/>
      <c r="BC184" s="143"/>
      <c r="BD184" s="143"/>
      <c r="BE184" s="143"/>
      <c r="BF184" s="143"/>
      <c r="BG184" s="146"/>
      <c r="BH184" s="146"/>
      <c r="BI184" s="143"/>
      <c r="BJ184" s="143"/>
      <c r="BK184" s="143"/>
      <c r="BL184" s="143"/>
    </row>
    <row r="185" spans="1:64" s="145" customFormat="1" x14ac:dyDescent="0.25">
      <c r="A185" s="142"/>
      <c r="B185" s="142"/>
      <c r="C185" s="143"/>
      <c r="D185" s="143"/>
      <c r="E185" s="143"/>
      <c r="F185" s="143"/>
      <c r="G185" s="143"/>
      <c r="H185" s="143"/>
      <c r="I185" s="144"/>
      <c r="J185" s="143"/>
      <c r="K185" s="143"/>
      <c r="L185" s="143"/>
      <c r="M185" s="143"/>
      <c r="N185" s="143"/>
      <c r="O185" s="143"/>
      <c r="P185" s="143"/>
      <c r="Q185" s="143"/>
      <c r="R185" s="143"/>
      <c r="S185" s="143"/>
      <c r="T185" s="143"/>
      <c r="U185" s="143"/>
      <c r="V185" s="143"/>
      <c r="W185" s="143"/>
      <c r="X185" s="143"/>
      <c r="Y185" s="143"/>
      <c r="Z185" s="143"/>
      <c r="AA185" s="143"/>
      <c r="AB185" s="143"/>
      <c r="AC185" s="143"/>
      <c r="AD185" s="143"/>
      <c r="AE185" s="143"/>
      <c r="AF185" s="143"/>
      <c r="AG185" s="143"/>
      <c r="AH185" s="143"/>
      <c r="AJ185" s="143"/>
      <c r="AX185" s="143"/>
      <c r="AY185" s="143"/>
      <c r="AZ185" s="143"/>
      <c r="BA185" s="143"/>
      <c r="BB185" s="143"/>
      <c r="BC185" s="143"/>
      <c r="BD185" s="143"/>
      <c r="BE185" s="143"/>
      <c r="BF185" s="143"/>
      <c r="BG185" s="146"/>
      <c r="BH185" s="146"/>
      <c r="BI185" s="143"/>
      <c r="BJ185" s="143"/>
      <c r="BK185" s="143"/>
      <c r="BL185" s="143"/>
    </row>
    <row r="186" spans="1:64" s="145" customFormat="1" x14ac:dyDescent="0.25">
      <c r="A186" s="142"/>
      <c r="B186" s="142"/>
      <c r="C186" s="143"/>
      <c r="D186" s="143"/>
      <c r="E186" s="143"/>
      <c r="F186" s="143"/>
      <c r="G186" s="143"/>
      <c r="H186" s="143"/>
      <c r="I186" s="144"/>
      <c r="J186" s="143"/>
      <c r="K186" s="143"/>
      <c r="L186" s="143"/>
      <c r="M186" s="143"/>
      <c r="N186" s="143"/>
      <c r="O186" s="143"/>
      <c r="P186" s="143"/>
      <c r="Q186" s="143"/>
      <c r="R186" s="143"/>
      <c r="S186" s="143"/>
      <c r="T186" s="143"/>
      <c r="U186" s="143"/>
      <c r="V186" s="143"/>
      <c r="W186" s="143"/>
      <c r="X186" s="143"/>
      <c r="Y186" s="143"/>
      <c r="Z186" s="143"/>
      <c r="AA186" s="143"/>
      <c r="AB186" s="143"/>
      <c r="AC186" s="143"/>
      <c r="AD186" s="143"/>
      <c r="AE186" s="143"/>
      <c r="AF186" s="143"/>
      <c r="AG186" s="143"/>
      <c r="AH186" s="143"/>
      <c r="AJ186" s="143"/>
      <c r="AX186" s="143"/>
      <c r="AY186" s="143"/>
      <c r="AZ186" s="143"/>
      <c r="BA186" s="143"/>
      <c r="BB186" s="143"/>
      <c r="BC186" s="143"/>
      <c r="BD186" s="143"/>
      <c r="BE186" s="143"/>
      <c r="BF186" s="143"/>
      <c r="BG186" s="146"/>
      <c r="BH186" s="146"/>
      <c r="BI186" s="143"/>
      <c r="BJ186" s="143"/>
      <c r="BK186" s="143"/>
      <c r="BL186" s="143"/>
    </row>
    <row r="187" spans="1:64" s="145" customFormat="1" x14ac:dyDescent="0.25">
      <c r="A187" s="142"/>
      <c r="B187" s="142"/>
      <c r="C187" s="143"/>
      <c r="D187" s="143"/>
      <c r="E187" s="143"/>
      <c r="F187" s="143"/>
      <c r="G187" s="143"/>
      <c r="H187" s="143"/>
      <c r="I187" s="144"/>
      <c r="J187" s="143"/>
      <c r="K187" s="143"/>
      <c r="L187" s="143"/>
      <c r="M187" s="143"/>
      <c r="N187" s="143"/>
      <c r="O187" s="143"/>
      <c r="P187" s="143"/>
      <c r="Q187" s="143"/>
      <c r="R187" s="143"/>
      <c r="S187" s="143"/>
      <c r="T187" s="143"/>
      <c r="U187" s="143"/>
      <c r="V187" s="143"/>
      <c r="W187" s="143"/>
      <c r="X187" s="143"/>
      <c r="Y187" s="143"/>
      <c r="Z187" s="143"/>
      <c r="AA187" s="143"/>
      <c r="AB187" s="143"/>
      <c r="AC187" s="143"/>
      <c r="AD187" s="143"/>
      <c r="AE187" s="143"/>
      <c r="AF187" s="143"/>
      <c r="AG187" s="143"/>
      <c r="AH187" s="143"/>
      <c r="AJ187" s="143"/>
      <c r="AX187" s="143"/>
      <c r="AY187" s="143"/>
      <c r="AZ187" s="143"/>
      <c r="BA187" s="143"/>
      <c r="BB187" s="143"/>
      <c r="BC187" s="143"/>
      <c r="BD187" s="143"/>
      <c r="BE187" s="143"/>
      <c r="BF187" s="143"/>
      <c r="BG187" s="146"/>
      <c r="BH187" s="146"/>
      <c r="BI187" s="143"/>
      <c r="BJ187" s="143"/>
      <c r="BK187" s="143"/>
      <c r="BL187" s="143"/>
    </row>
    <row r="188" spans="1:64" s="145" customFormat="1" x14ac:dyDescent="0.25">
      <c r="A188" s="142"/>
      <c r="B188" s="142"/>
      <c r="C188" s="143"/>
      <c r="D188" s="143"/>
      <c r="E188" s="143"/>
      <c r="F188" s="143"/>
      <c r="G188" s="143"/>
      <c r="H188" s="143"/>
      <c r="I188" s="144"/>
      <c r="J188" s="143"/>
      <c r="K188" s="143"/>
      <c r="L188" s="143"/>
      <c r="M188" s="143"/>
      <c r="N188" s="143"/>
      <c r="O188" s="143"/>
      <c r="P188" s="143"/>
      <c r="Q188" s="143"/>
      <c r="R188" s="143"/>
      <c r="S188" s="143"/>
      <c r="T188" s="143"/>
      <c r="U188" s="143"/>
      <c r="V188" s="143"/>
      <c r="W188" s="143"/>
      <c r="X188" s="143"/>
      <c r="Y188" s="143"/>
      <c r="Z188" s="143"/>
      <c r="AA188" s="143"/>
      <c r="AB188" s="143"/>
      <c r="AC188" s="143"/>
      <c r="AD188" s="143"/>
      <c r="AE188" s="143"/>
      <c r="AF188" s="143"/>
      <c r="AG188" s="143"/>
      <c r="AH188" s="143"/>
      <c r="AJ188" s="143"/>
      <c r="AX188" s="143"/>
      <c r="AY188" s="143"/>
      <c r="AZ188" s="143"/>
      <c r="BA188" s="143"/>
      <c r="BB188" s="143"/>
      <c r="BC188" s="143"/>
      <c r="BD188" s="143"/>
      <c r="BE188" s="143"/>
      <c r="BF188" s="143"/>
      <c r="BG188" s="146"/>
      <c r="BH188" s="146"/>
      <c r="BI188" s="143"/>
      <c r="BJ188" s="143"/>
      <c r="BK188" s="143"/>
      <c r="BL188" s="143"/>
    </row>
    <row r="189" spans="1:64" s="145" customFormat="1" x14ac:dyDescent="0.25">
      <c r="A189" s="142"/>
      <c r="B189" s="142"/>
      <c r="C189" s="143"/>
      <c r="D189" s="143"/>
      <c r="E189" s="143"/>
      <c r="F189" s="143"/>
      <c r="G189" s="143"/>
      <c r="H189" s="143"/>
      <c r="I189" s="144"/>
      <c r="J189" s="143"/>
      <c r="K189" s="143"/>
      <c r="L189" s="143"/>
      <c r="M189" s="143"/>
      <c r="N189" s="143"/>
      <c r="O189" s="143"/>
      <c r="P189" s="143"/>
      <c r="Q189" s="143"/>
      <c r="R189" s="143"/>
      <c r="S189" s="143"/>
      <c r="T189" s="143"/>
      <c r="U189" s="143"/>
      <c r="V189" s="143"/>
      <c r="W189" s="143"/>
      <c r="X189" s="143"/>
      <c r="Y189" s="143"/>
      <c r="Z189" s="143"/>
      <c r="AA189" s="143"/>
      <c r="AB189" s="143"/>
      <c r="AC189" s="143"/>
      <c r="AD189" s="143"/>
      <c r="AE189" s="143"/>
      <c r="AF189" s="143"/>
      <c r="AG189" s="143"/>
      <c r="AH189" s="143"/>
      <c r="AJ189" s="143"/>
      <c r="AX189" s="143"/>
      <c r="AY189" s="143"/>
      <c r="AZ189" s="143"/>
      <c r="BA189" s="143"/>
      <c r="BB189" s="143"/>
      <c r="BC189" s="143"/>
      <c r="BD189" s="143"/>
      <c r="BE189" s="143"/>
      <c r="BF189" s="143"/>
      <c r="BG189" s="146"/>
      <c r="BH189" s="146"/>
      <c r="BI189" s="143"/>
      <c r="BJ189" s="143"/>
      <c r="BK189" s="143"/>
      <c r="BL189" s="143"/>
    </row>
    <row r="190" spans="1:64" s="145" customFormat="1" x14ac:dyDescent="0.25">
      <c r="A190" s="142"/>
      <c r="B190" s="142"/>
      <c r="C190" s="143"/>
      <c r="D190" s="143"/>
      <c r="E190" s="143"/>
      <c r="F190" s="143"/>
      <c r="G190" s="143"/>
      <c r="H190" s="143"/>
      <c r="I190" s="144"/>
      <c r="J190" s="143"/>
      <c r="K190" s="143"/>
      <c r="L190" s="143"/>
      <c r="M190" s="143"/>
      <c r="N190" s="143"/>
      <c r="O190" s="143"/>
      <c r="P190" s="143"/>
      <c r="Q190" s="143"/>
      <c r="R190" s="143"/>
      <c r="S190" s="143"/>
      <c r="T190" s="143"/>
      <c r="U190" s="143"/>
      <c r="V190" s="143"/>
      <c r="W190" s="143"/>
      <c r="X190" s="143"/>
      <c r="Y190" s="143"/>
      <c r="Z190" s="143"/>
      <c r="AA190" s="143"/>
      <c r="AB190" s="143"/>
      <c r="AC190" s="143"/>
      <c r="AD190" s="143"/>
      <c r="AE190" s="143"/>
      <c r="AF190" s="143"/>
      <c r="AG190" s="143"/>
      <c r="AH190" s="143"/>
      <c r="AJ190" s="143"/>
      <c r="AX190" s="143"/>
      <c r="AY190" s="143"/>
      <c r="AZ190" s="143"/>
      <c r="BA190" s="143"/>
      <c r="BB190" s="143"/>
      <c r="BC190" s="143"/>
      <c r="BD190" s="143"/>
      <c r="BE190" s="143"/>
      <c r="BF190" s="143"/>
      <c r="BG190" s="146"/>
      <c r="BH190" s="146"/>
      <c r="BI190" s="143"/>
      <c r="BJ190" s="143"/>
      <c r="BK190" s="143"/>
      <c r="BL190" s="143"/>
    </row>
    <row r="191" spans="1:64" s="145" customFormat="1" x14ac:dyDescent="0.25">
      <c r="A191" s="142"/>
      <c r="B191" s="142"/>
      <c r="C191" s="143"/>
      <c r="D191" s="143"/>
      <c r="E191" s="143"/>
      <c r="F191" s="143"/>
      <c r="G191" s="143"/>
      <c r="H191" s="143"/>
      <c r="I191" s="144"/>
      <c r="J191" s="143"/>
      <c r="K191" s="143"/>
      <c r="L191" s="143"/>
      <c r="M191" s="143"/>
      <c r="N191" s="143"/>
      <c r="O191" s="143"/>
      <c r="P191" s="143"/>
      <c r="Q191" s="143"/>
      <c r="R191" s="143"/>
      <c r="S191" s="143"/>
      <c r="T191" s="143"/>
      <c r="U191" s="143"/>
      <c r="V191" s="143"/>
      <c r="W191" s="143"/>
      <c r="X191" s="143"/>
      <c r="Y191" s="143"/>
      <c r="Z191" s="143"/>
      <c r="AA191" s="143"/>
      <c r="AB191" s="143"/>
      <c r="AC191" s="143"/>
      <c r="AD191" s="143"/>
      <c r="AE191" s="143"/>
      <c r="AF191" s="143"/>
      <c r="AG191" s="143"/>
      <c r="AH191" s="143"/>
      <c r="AJ191" s="143"/>
      <c r="AX191" s="143"/>
      <c r="AY191" s="143"/>
      <c r="AZ191" s="143"/>
      <c r="BA191" s="143"/>
      <c r="BB191" s="143"/>
      <c r="BC191" s="143"/>
      <c r="BD191" s="143"/>
      <c r="BE191" s="143"/>
      <c r="BF191" s="143"/>
      <c r="BG191" s="146"/>
      <c r="BH191" s="146"/>
      <c r="BI191" s="143"/>
      <c r="BJ191" s="143"/>
      <c r="BK191" s="143"/>
      <c r="BL191" s="143"/>
    </row>
    <row r="192" spans="1:64" s="145" customFormat="1" x14ac:dyDescent="0.25">
      <c r="A192" s="142"/>
      <c r="B192" s="142"/>
      <c r="C192" s="143"/>
      <c r="D192" s="143"/>
      <c r="E192" s="143"/>
      <c r="F192" s="143"/>
      <c r="G192" s="143"/>
      <c r="H192" s="143"/>
      <c r="I192" s="144"/>
      <c r="J192" s="143"/>
      <c r="K192" s="143"/>
      <c r="L192" s="143"/>
      <c r="M192" s="143"/>
      <c r="N192" s="143"/>
      <c r="O192" s="143"/>
      <c r="P192" s="143"/>
      <c r="Q192" s="143"/>
      <c r="R192" s="143"/>
      <c r="S192" s="143"/>
      <c r="T192" s="143"/>
      <c r="U192" s="143"/>
      <c r="V192" s="143"/>
      <c r="W192" s="143"/>
      <c r="X192" s="143"/>
      <c r="Y192" s="143"/>
      <c r="Z192" s="143"/>
      <c r="AA192" s="143"/>
      <c r="AB192" s="143"/>
      <c r="AC192" s="143"/>
      <c r="AD192" s="143"/>
      <c r="AE192" s="143"/>
      <c r="AF192" s="143"/>
      <c r="AG192" s="143"/>
      <c r="AH192" s="143"/>
      <c r="AJ192" s="143"/>
      <c r="AX192" s="143"/>
      <c r="AY192" s="143"/>
      <c r="AZ192" s="143"/>
      <c r="BA192" s="143"/>
      <c r="BB192" s="143"/>
      <c r="BC192" s="143"/>
      <c r="BD192" s="143"/>
      <c r="BE192" s="143"/>
      <c r="BF192" s="143"/>
      <c r="BG192" s="146"/>
      <c r="BH192" s="146"/>
      <c r="BI192" s="143"/>
      <c r="BJ192" s="143"/>
      <c r="BK192" s="143"/>
      <c r="BL192" s="143"/>
    </row>
    <row r="193" spans="1:64" s="145" customFormat="1" x14ac:dyDescent="0.25">
      <c r="A193" s="142"/>
      <c r="B193" s="142"/>
      <c r="C193" s="143"/>
      <c r="D193" s="143"/>
      <c r="E193" s="143"/>
      <c r="F193" s="143"/>
      <c r="G193" s="143"/>
      <c r="H193" s="143"/>
      <c r="I193" s="144"/>
      <c r="J193" s="143"/>
      <c r="K193" s="143"/>
      <c r="L193" s="143"/>
      <c r="M193" s="143"/>
      <c r="N193" s="143"/>
      <c r="O193" s="143"/>
      <c r="P193" s="143"/>
      <c r="Q193" s="143"/>
      <c r="R193" s="143"/>
      <c r="S193" s="143"/>
      <c r="T193" s="143"/>
      <c r="U193" s="143"/>
      <c r="V193" s="143"/>
      <c r="W193" s="143"/>
      <c r="X193" s="143"/>
      <c r="Y193" s="143"/>
      <c r="Z193" s="143"/>
      <c r="AA193" s="143"/>
      <c r="AB193" s="143"/>
      <c r="AC193" s="143"/>
      <c r="AD193" s="143"/>
      <c r="AE193" s="143"/>
      <c r="AF193" s="143"/>
      <c r="AG193" s="143"/>
      <c r="AH193" s="143"/>
      <c r="AJ193" s="143"/>
      <c r="AX193" s="143"/>
      <c r="AY193" s="143"/>
      <c r="AZ193" s="143"/>
      <c r="BA193" s="143"/>
      <c r="BB193" s="143"/>
      <c r="BC193" s="143"/>
      <c r="BD193" s="143"/>
      <c r="BE193" s="143"/>
      <c r="BF193" s="143"/>
      <c r="BG193" s="146"/>
      <c r="BH193" s="146"/>
      <c r="BI193" s="143"/>
      <c r="BJ193" s="143"/>
      <c r="BK193" s="143"/>
      <c r="BL193" s="143"/>
    </row>
    <row r="194" spans="1:64" s="145" customFormat="1" x14ac:dyDescent="0.25">
      <c r="A194" s="142"/>
      <c r="B194" s="142"/>
      <c r="C194" s="143"/>
      <c r="D194" s="143"/>
      <c r="E194" s="143"/>
      <c r="F194" s="143"/>
      <c r="G194" s="143"/>
      <c r="H194" s="143"/>
      <c r="I194" s="144"/>
      <c r="J194" s="143"/>
      <c r="K194" s="143"/>
      <c r="L194" s="143"/>
      <c r="M194" s="143"/>
      <c r="N194" s="143"/>
      <c r="O194" s="143"/>
      <c r="P194" s="143"/>
      <c r="Q194" s="143"/>
      <c r="R194" s="143"/>
      <c r="S194" s="143"/>
      <c r="T194" s="143"/>
      <c r="U194" s="143"/>
      <c r="V194" s="143"/>
      <c r="W194" s="143"/>
      <c r="X194" s="143"/>
      <c r="Y194" s="143"/>
      <c r="Z194" s="143"/>
      <c r="AA194" s="143"/>
      <c r="AB194" s="143"/>
      <c r="AC194" s="143"/>
      <c r="AD194" s="143"/>
      <c r="AE194" s="143"/>
      <c r="AF194" s="143"/>
      <c r="AG194" s="143"/>
      <c r="AH194" s="143"/>
      <c r="AJ194" s="143"/>
      <c r="AX194" s="143"/>
      <c r="AY194" s="143"/>
      <c r="AZ194" s="143"/>
      <c r="BA194" s="143"/>
      <c r="BB194" s="143"/>
      <c r="BC194" s="143"/>
      <c r="BD194" s="143"/>
      <c r="BE194" s="143"/>
      <c r="BF194" s="143"/>
      <c r="BG194" s="146"/>
      <c r="BH194" s="146"/>
      <c r="BI194" s="143"/>
      <c r="BJ194" s="143"/>
      <c r="BK194" s="143"/>
      <c r="BL194" s="143"/>
    </row>
    <row r="195" spans="1:64" s="145" customFormat="1" x14ac:dyDescent="0.25">
      <c r="A195" s="142"/>
      <c r="B195" s="142"/>
      <c r="C195" s="143"/>
      <c r="D195" s="143"/>
      <c r="E195" s="143"/>
      <c r="F195" s="143"/>
      <c r="G195" s="143"/>
      <c r="H195" s="143"/>
      <c r="I195" s="144"/>
      <c r="J195" s="143"/>
      <c r="K195" s="143"/>
      <c r="L195" s="143"/>
      <c r="M195" s="143"/>
      <c r="N195" s="143"/>
      <c r="O195" s="143"/>
      <c r="P195" s="143"/>
      <c r="Q195" s="143"/>
      <c r="R195" s="143"/>
      <c r="S195" s="143"/>
      <c r="T195" s="143"/>
      <c r="U195" s="143"/>
      <c r="V195" s="143"/>
      <c r="W195" s="143"/>
      <c r="X195" s="143"/>
      <c r="Y195" s="143"/>
      <c r="Z195" s="143"/>
      <c r="AA195" s="143"/>
      <c r="AB195" s="143"/>
      <c r="AC195" s="143"/>
      <c r="AD195" s="143"/>
      <c r="AE195" s="143"/>
      <c r="AF195" s="143"/>
      <c r="AG195" s="143"/>
      <c r="AH195" s="143"/>
      <c r="AJ195" s="143"/>
      <c r="AX195" s="143"/>
      <c r="AY195" s="143"/>
      <c r="AZ195" s="143"/>
      <c r="BA195" s="143"/>
      <c r="BB195" s="143"/>
      <c r="BC195" s="143"/>
      <c r="BD195" s="143"/>
      <c r="BE195" s="143"/>
      <c r="BF195" s="143"/>
      <c r="BG195" s="146"/>
      <c r="BH195" s="146"/>
      <c r="BI195" s="143"/>
      <c r="BJ195" s="143"/>
      <c r="BK195" s="143"/>
      <c r="BL195" s="143"/>
    </row>
    <row r="196" spans="1:64" s="145" customFormat="1" x14ac:dyDescent="0.25">
      <c r="A196" s="142"/>
      <c r="B196" s="142"/>
      <c r="C196" s="143"/>
      <c r="D196" s="143"/>
      <c r="E196" s="143"/>
      <c r="F196" s="143"/>
      <c r="G196" s="143"/>
      <c r="H196" s="143"/>
      <c r="I196" s="144"/>
      <c r="J196" s="143"/>
      <c r="K196" s="143"/>
      <c r="L196" s="143"/>
      <c r="M196" s="143"/>
      <c r="N196" s="143"/>
      <c r="O196" s="143"/>
      <c r="P196" s="143"/>
      <c r="Q196" s="143"/>
      <c r="R196" s="143"/>
      <c r="S196" s="143"/>
      <c r="T196" s="143"/>
      <c r="U196" s="143"/>
      <c r="V196" s="143"/>
      <c r="W196" s="143"/>
      <c r="X196" s="143"/>
      <c r="Y196" s="143"/>
      <c r="Z196" s="143"/>
      <c r="AA196" s="143"/>
      <c r="AB196" s="143"/>
      <c r="AC196" s="143"/>
      <c r="AD196" s="143"/>
      <c r="AE196" s="143"/>
      <c r="AF196" s="143"/>
      <c r="AG196" s="143"/>
      <c r="AH196" s="143"/>
      <c r="AJ196" s="143"/>
      <c r="AX196" s="143"/>
      <c r="AY196" s="143"/>
      <c r="AZ196" s="143"/>
      <c r="BA196" s="143"/>
      <c r="BB196" s="143"/>
      <c r="BC196" s="143"/>
      <c r="BD196" s="143"/>
      <c r="BE196" s="143"/>
      <c r="BF196" s="143"/>
      <c r="BG196" s="146"/>
      <c r="BH196" s="146"/>
      <c r="BI196" s="143"/>
      <c r="BJ196" s="143"/>
      <c r="BK196" s="143"/>
      <c r="BL196" s="143"/>
    </row>
    <row r="197" spans="1:64" s="145" customFormat="1" x14ac:dyDescent="0.25">
      <c r="A197" s="142"/>
      <c r="B197" s="142"/>
      <c r="C197" s="143"/>
      <c r="D197" s="143"/>
      <c r="E197" s="143"/>
      <c r="F197" s="143"/>
      <c r="G197" s="143"/>
      <c r="H197" s="143"/>
      <c r="I197" s="144"/>
      <c r="J197" s="143"/>
      <c r="K197" s="143"/>
      <c r="L197" s="143"/>
      <c r="M197" s="143"/>
      <c r="N197" s="143"/>
      <c r="O197" s="143"/>
      <c r="P197" s="143"/>
      <c r="Q197" s="143"/>
      <c r="R197" s="143"/>
      <c r="S197" s="143"/>
      <c r="T197" s="143"/>
      <c r="U197" s="143"/>
      <c r="V197" s="143"/>
      <c r="W197" s="143"/>
      <c r="X197" s="143"/>
      <c r="Y197" s="143"/>
      <c r="Z197" s="143"/>
      <c r="AA197" s="143"/>
      <c r="AB197" s="143"/>
      <c r="AC197" s="143"/>
      <c r="AD197" s="143"/>
      <c r="AE197" s="143"/>
      <c r="AF197" s="143"/>
      <c r="AG197" s="143"/>
      <c r="AH197" s="143"/>
      <c r="AJ197" s="143"/>
      <c r="AX197" s="143"/>
      <c r="AY197" s="143"/>
      <c r="AZ197" s="143"/>
      <c r="BA197" s="143"/>
      <c r="BB197" s="143"/>
      <c r="BC197" s="143"/>
      <c r="BD197" s="143"/>
      <c r="BE197" s="143"/>
      <c r="BF197" s="143"/>
      <c r="BG197" s="146"/>
      <c r="BH197" s="146"/>
      <c r="BI197" s="143"/>
      <c r="BJ197" s="143"/>
      <c r="BK197" s="143"/>
      <c r="BL197" s="143"/>
    </row>
    <row r="198" spans="1:64" s="145" customFormat="1" x14ac:dyDescent="0.25">
      <c r="A198" s="142"/>
      <c r="B198" s="142"/>
      <c r="C198" s="143"/>
      <c r="D198" s="143"/>
      <c r="E198" s="143"/>
      <c r="F198" s="143"/>
      <c r="G198" s="143"/>
      <c r="H198" s="143"/>
      <c r="I198" s="144"/>
      <c r="J198" s="143"/>
      <c r="K198" s="143"/>
      <c r="L198" s="143"/>
      <c r="M198" s="143"/>
      <c r="N198" s="143"/>
      <c r="O198" s="143"/>
      <c r="P198" s="143"/>
      <c r="Q198" s="143"/>
      <c r="R198" s="143"/>
      <c r="S198" s="143"/>
      <c r="T198" s="143"/>
      <c r="U198" s="143"/>
      <c r="V198" s="143"/>
      <c r="W198" s="143"/>
      <c r="X198" s="143"/>
      <c r="Y198" s="143"/>
      <c r="Z198" s="143"/>
      <c r="AA198" s="143"/>
      <c r="AB198" s="143"/>
      <c r="AC198" s="143"/>
      <c r="AD198" s="143"/>
      <c r="AE198" s="143"/>
      <c r="AF198" s="143"/>
      <c r="AG198" s="143"/>
      <c r="AH198" s="143"/>
      <c r="AJ198" s="143"/>
      <c r="AX198" s="143"/>
      <c r="AY198" s="143"/>
      <c r="AZ198" s="143"/>
      <c r="BA198" s="143"/>
      <c r="BB198" s="143"/>
      <c r="BC198" s="143"/>
      <c r="BD198" s="143"/>
      <c r="BE198" s="143"/>
      <c r="BF198" s="143"/>
      <c r="BG198" s="146"/>
      <c r="BH198" s="146"/>
      <c r="BI198" s="143"/>
      <c r="BJ198" s="143"/>
      <c r="BK198" s="143"/>
      <c r="BL198" s="143"/>
    </row>
    <row r="199" spans="1:64" s="145" customFormat="1" x14ac:dyDescent="0.25">
      <c r="A199" s="142"/>
      <c r="B199" s="142"/>
      <c r="C199" s="143"/>
      <c r="D199" s="143"/>
      <c r="E199" s="143"/>
      <c r="F199" s="143"/>
      <c r="G199" s="143"/>
      <c r="H199" s="143"/>
      <c r="I199" s="144"/>
      <c r="J199" s="143"/>
      <c r="K199" s="143"/>
      <c r="L199" s="143"/>
      <c r="M199" s="143"/>
      <c r="N199" s="143"/>
      <c r="O199" s="143"/>
      <c r="P199" s="143"/>
      <c r="Q199" s="143"/>
      <c r="R199" s="143"/>
      <c r="S199" s="143"/>
      <c r="T199" s="143"/>
      <c r="U199" s="143"/>
      <c r="V199" s="143"/>
      <c r="W199" s="143"/>
      <c r="X199" s="143"/>
      <c r="Y199" s="143"/>
      <c r="Z199" s="143"/>
      <c r="AA199" s="143"/>
      <c r="AB199" s="143"/>
      <c r="AC199" s="143"/>
      <c r="AD199" s="143"/>
      <c r="AE199" s="143"/>
      <c r="AF199" s="143"/>
      <c r="AG199" s="143"/>
      <c r="AH199" s="143"/>
      <c r="AJ199" s="143"/>
      <c r="AX199" s="143"/>
      <c r="AY199" s="143"/>
      <c r="AZ199" s="143"/>
      <c r="BA199" s="143"/>
      <c r="BB199" s="143"/>
      <c r="BC199" s="143"/>
      <c r="BD199" s="143"/>
      <c r="BE199" s="143"/>
      <c r="BF199" s="143"/>
      <c r="BG199" s="146"/>
      <c r="BH199" s="146"/>
      <c r="BI199" s="143"/>
      <c r="BJ199" s="143"/>
      <c r="BK199" s="143"/>
      <c r="BL199" s="143"/>
    </row>
    <row r="200" spans="1:64" s="145" customFormat="1" x14ac:dyDescent="0.25">
      <c r="A200" s="142"/>
      <c r="B200" s="142"/>
      <c r="C200" s="143"/>
      <c r="D200" s="143"/>
      <c r="E200" s="143"/>
      <c r="F200" s="143"/>
      <c r="G200" s="143"/>
      <c r="H200" s="143"/>
      <c r="I200" s="144"/>
      <c r="J200" s="143"/>
      <c r="K200" s="143"/>
      <c r="L200" s="143"/>
      <c r="M200" s="143"/>
      <c r="N200" s="143"/>
      <c r="O200" s="143"/>
      <c r="P200" s="143"/>
      <c r="Q200" s="143"/>
      <c r="R200" s="143"/>
      <c r="S200" s="143"/>
      <c r="T200" s="143"/>
      <c r="U200" s="143"/>
      <c r="V200" s="143"/>
      <c r="W200" s="143"/>
      <c r="X200" s="143"/>
      <c r="Y200" s="143"/>
      <c r="Z200" s="143"/>
      <c r="AA200" s="143"/>
      <c r="AB200" s="143"/>
      <c r="AC200" s="143"/>
      <c r="AD200" s="143"/>
      <c r="AE200" s="143"/>
      <c r="AF200" s="143"/>
      <c r="AG200" s="143"/>
      <c r="AH200" s="143"/>
      <c r="AJ200" s="143"/>
      <c r="AX200" s="143"/>
      <c r="AY200" s="143"/>
      <c r="AZ200" s="143"/>
      <c r="BA200" s="143"/>
      <c r="BB200" s="143"/>
      <c r="BC200" s="143"/>
      <c r="BD200" s="143"/>
      <c r="BE200" s="143"/>
      <c r="BF200" s="143"/>
      <c r="BG200" s="146"/>
      <c r="BH200" s="146"/>
      <c r="BI200" s="143"/>
      <c r="BJ200" s="143"/>
      <c r="BK200" s="143"/>
      <c r="BL200" s="143"/>
    </row>
    <row r="201" spans="1:64" s="145" customFormat="1" x14ac:dyDescent="0.25">
      <c r="A201" s="142"/>
      <c r="B201" s="142"/>
      <c r="C201" s="143"/>
      <c r="D201" s="143"/>
      <c r="E201" s="143"/>
      <c r="F201" s="143"/>
      <c r="G201" s="143"/>
      <c r="H201" s="143"/>
      <c r="I201" s="144"/>
      <c r="J201" s="143"/>
      <c r="K201" s="143"/>
      <c r="L201" s="143"/>
      <c r="M201" s="143"/>
      <c r="N201" s="143"/>
      <c r="O201" s="143"/>
      <c r="P201" s="143"/>
      <c r="Q201" s="143"/>
      <c r="R201" s="143"/>
      <c r="S201" s="143"/>
      <c r="T201" s="143"/>
      <c r="U201" s="143"/>
      <c r="V201" s="143"/>
      <c r="W201" s="143"/>
      <c r="X201" s="143"/>
      <c r="Y201" s="143"/>
      <c r="Z201" s="143"/>
      <c r="AA201" s="143"/>
      <c r="AB201" s="143"/>
      <c r="AC201" s="143"/>
      <c r="AD201" s="143"/>
      <c r="AE201" s="143"/>
      <c r="AF201" s="143"/>
      <c r="AG201" s="143"/>
      <c r="AH201" s="143"/>
      <c r="AJ201" s="143"/>
      <c r="AX201" s="143"/>
      <c r="AY201" s="143"/>
      <c r="AZ201" s="143"/>
      <c r="BA201" s="143"/>
      <c r="BB201" s="143"/>
      <c r="BC201" s="143"/>
      <c r="BD201" s="143"/>
      <c r="BE201" s="143"/>
      <c r="BF201" s="143"/>
      <c r="BG201" s="146"/>
      <c r="BH201" s="146"/>
      <c r="BI201" s="143"/>
      <c r="BJ201" s="143"/>
      <c r="BK201" s="143"/>
      <c r="BL201" s="143"/>
    </row>
    <row r="202" spans="1:64" s="145" customFormat="1" x14ac:dyDescent="0.25">
      <c r="A202" s="142"/>
      <c r="B202" s="142"/>
      <c r="C202" s="143"/>
      <c r="D202" s="143"/>
      <c r="E202" s="143"/>
      <c r="F202" s="143"/>
      <c r="G202" s="143"/>
      <c r="H202" s="143"/>
      <c r="I202" s="144"/>
      <c r="J202" s="143"/>
      <c r="K202" s="143"/>
      <c r="L202" s="143"/>
      <c r="M202" s="143"/>
      <c r="N202" s="143"/>
      <c r="O202" s="143"/>
      <c r="P202" s="143"/>
      <c r="Q202" s="143"/>
      <c r="R202" s="143"/>
      <c r="S202" s="143"/>
      <c r="T202" s="143"/>
      <c r="U202" s="143"/>
      <c r="V202" s="143"/>
      <c r="W202" s="143"/>
      <c r="X202" s="143"/>
      <c r="Y202" s="143"/>
      <c r="Z202" s="143"/>
      <c r="AA202" s="143"/>
      <c r="AB202" s="143"/>
      <c r="AC202" s="143"/>
      <c r="AD202" s="143"/>
      <c r="AE202" s="143"/>
      <c r="AF202" s="143"/>
      <c r="AG202" s="143"/>
      <c r="AH202" s="143"/>
      <c r="AJ202" s="143"/>
      <c r="AX202" s="143"/>
      <c r="AY202" s="143"/>
      <c r="AZ202" s="143"/>
      <c r="BA202" s="143"/>
      <c r="BB202" s="143"/>
      <c r="BC202" s="143"/>
      <c r="BD202" s="143"/>
      <c r="BE202" s="143"/>
      <c r="BF202" s="143"/>
      <c r="BG202" s="146"/>
      <c r="BH202" s="146"/>
      <c r="BI202" s="143"/>
      <c r="BJ202" s="143"/>
      <c r="BK202" s="143"/>
      <c r="BL202" s="143"/>
    </row>
    <row r="203" spans="1:64" s="145" customFormat="1" x14ac:dyDescent="0.25">
      <c r="A203" s="142"/>
      <c r="B203" s="142"/>
      <c r="C203" s="143"/>
      <c r="D203" s="143"/>
      <c r="E203" s="143"/>
      <c r="F203" s="143"/>
      <c r="G203" s="143"/>
      <c r="H203" s="143"/>
      <c r="I203" s="144"/>
      <c r="J203" s="143"/>
      <c r="K203" s="143"/>
      <c r="L203" s="143"/>
      <c r="M203" s="143"/>
      <c r="N203" s="143"/>
      <c r="O203" s="143"/>
      <c r="P203" s="143"/>
      <c r="Q203" s="143"/>
      <c r="R203" s="143"/>
      <c r="S203" s="143"/>
      <c r="T203" s="143"/>
      <c r="U203" s="143"/>
      <c r="V203" s="143"/>
      <c r="W203" s="143"/>
      <c r="X203" s="143"/>
      <c r="Y203" s="143"/>
      <c r="Z203" s="143"/>
      <c r="AA203" s="143"/>
      <c r="AB203" s="143"/>
      <c r="AC203" s="143"/>
      <c r="AD203" s="143"/>
      <c r="AE203" s="143"/>
      <c r="AF203" s="143"/>
      <c r="AG203" s="143"/>
      <c r="AH203" s="143"/>
      <c r="AJ203" s="143"/>
      <c r="AX203" s="143"/>
      <c r="AY203" s="143"/>
      <c r="AZ203" s="143"/>
      <c r="BA203" s="143"/>
      <c r="BB203" s="143"/>
      <c r="BC203" s="143"/>
      <c r="BD203" s="143"/>
      <c r="BE203" s="143"/>
      <c r="BF203" s="143"/>
      <c r="BG203" s="146"/>
      <c r="BH203" s="146"/>
      <c r="BI203" s="143"/>
      <c r="BJ203" s="143"/>
      <c r="BK203" s="143"/>
      <c r="BL203" s="143"/>
    </row>
    <row r="204" spans="1:64" s="145" customFormat="1" x14ac:dyDescent="0.25">
      <c r="A204" s="142"/>
      <c r="B204" s="142"/>
      <c r="C204" s="143"/>
      <c r="D204" s="143"/>
      <c r="E204" s="143"/>
      <c r="F204" s="143"/>
      <c r="G204" s="143"/>
      <c r="H204" s="143"/>
      <c r="I204" s="144"/>
      <c r="J204" s="143"/>
      <c r="K204" s="143"/>
      <c r="L204" s="143"/>
      <c r="M204" s="143"/>
      <c r="N204" s="143"/>
      <c r="O204" s="143"/>
      <c r="P204" s="143"/>
      <c r="Q204" s="143"/>
      <c r="R204" s="143"/>
      <c r="S204" s="143"/>
      <c r="T204" s="143"/>
      <c r="U204" s="143"/>
      <c r="V204" s="143"/>
      <c r="W204" s="143"/>
      <c r="X204" s="143"/>
      <c r="Y204" s="143"/>
      <c r="Z204" s="143"/>
      <c r="AA204" s="143"/>
      <c r="AB204" s="143"/>
      <c r="AC204" s="143"/>
      <c r="AD204" s="143"/>
      <c r="AE204" s="143"/>
      <c r="AF204" s="143"/>
      <c r="AG204" s="143"/>
      <c r="AH204" s="143"/>
      <c r="AJ204" s="143"/>
      <c r="AX204" s="143"/>
      <c r="AY204" s="143"/>
      <c r="AZ204" s="143"/>
      <c r="BA204" s="143"/>
      <c r="BB204" s="143"/>
      <c r="BC204" s="143"/>
      <c r="BD204" s="143"/>
      <c r="BE204" s="143"/>
      <c r="BF204" s="143"/>
      <c r="BG204" s="146"/>
      <c r="BH204" s="146"/>
      <c r="BI204" s="143"/>
      <c r="BJ204" s="143"/>
      <c r="BK204" s="143"/>
      <c r="BL204" s="143"/>
    </row>
    <row r="205" spans="1:64" s="145" customFormat="1" x14ac:dyDescent="0.25">
      <c r="A205" s="142"/>
      <c r="B205" s="142"/>
      <c r="C205" s="143"/>
      <c r="D205" s="143"/>
      <c r="E205" s="143"/>
      <c r="F205" s="143"/>
      <c r="G205" s="143"/>
      <c r="H205" s="143"/>
      <c r="I205" s="144"/>
      <c r="J205" s="143"/>
      <c r="K205" s="143"/>
      <c r="L205" s="143"/>
      <c r="M205" s="143"/>
      <c r="N205" s="143"/>
      <c r="O205" s="143"/>
      <c r="P205" s="143"/>
      <c r="Q205" s="143"/>
      <c r="R205" s="143"/>
      <c r="S205" s="143"/>
      <c r="T205" s="143"/>
      <c r="U205" s="143"/>
      <c r="V205" s="143"/>
      <c r="W205" s="143"/>
      <c r="X205" s="143"/>
      <c r="Y205" s="143"/>
      <c r="Z205" s="143"/>
      <c r="AA205" s="143"/>
      <c r="AB205" s="143"/>
      <c r="AC205" s="143"/>
      <c r="AD205" s="143"/>
      <c r="AE205" s="143"/>
      <c r="AF205" s="143"/>
      <c r="AG205" s="143"/>
      <c r="AH205" s="143"/>
      <c r="AJ205" s="143"/>
      <c r="AX205" s="143"/>
      <c r="AY205" s="143"/>
      <c r="AZ205" s="143"/>
      <c r="BA205" s="143"/>
      <c r="BB205" s="143"/>
      <c r="BC205" s="143"/>
      <c r="BD205" s="143"/>
      <c r="BE205" s="143"/>
      <c r="BF205" s="143"/>
      <c r="BG205" s="146"/>
      <c r="BH205" s="146"/>
      <c r="BI205" s="143"/>
      <c r="BJ205" s="143"/>
      <c r="BK205" s="143"/>
      <c r="BL205" s="143"/>
    </row>
    <row r="206" spans="1:64" s="145" customFormat="1" x14ac:dyDescent="0.25">
      <c r="A206" s="142"/>
      <c r="B206" s="142"/>
      <c r="C206" s="143"/>
      <c r="D206" s="143"/>
      <c r="E206" s="143"/>
      <c r="F206" s="143"/>
      <c r="G206" s="143"/>
      <c r="H206" s="143"/>
      <c r="I206" s="144"/>
      <c r="J206" s="143"/>
      <c r="K206" s="143"/>
      <c r="L206" s="143"/>
      <c r="M206" s="143"/>
      <c r="N206" s="143"/>
      <c r="O206" s="143"/>
      <c r="P206" s="143"/>
      <c r="Q206" s="143"/>
      <c r="R206" s="143"/>
      <c r="S206" s="143"/>
      <c r="T206" s="143"/>
      <c r="U206" s="143"/>
      <c r="V206" s="143"/>
      <c r="W206" s="143"/>
      <c r="X206" s="143"/>
      <c r="Y206" s="143"/>
      <c r="Z206" s="143"/>
      <c r="AA206" s="143"/>
      <c r="AB206" s="143"/>
      <c r="AC206" s="143"/>
      <c r="AD206" s="143"/>
      <c r="AE206" s="143"/>
      <c r="AF206" s="143"/>
      <c r="AG206" s="143"/>
      <c r="AH206" s="143"/>
      <c r="AJ206" s="143"/>
      <c r="AX206" s="143"/>
      <c r="AY206" s="143"/>
      <c r="AZ206" s="143"/>
      <c r="BA206" s="143"/>
      <c r="BB206" s="143"/>
      <c r="BC206" s="143"/>
      <c r="BD206" s="143"/>
      <c r="BE206" s="143"/>
      <c r="BF206" s="143"/>
      <c r="BG206" s="146"/>
      <c r="BH206" s="146"/>
      <c r="BI206" s="143"/>
      <c r="BJ206" s="143"/>
      <c r="BK206" s="143"/>
      <c r="BL206" s="143"/>
    </row>
    <row r="207" spans="1:64" s="145" customFormat="1" x14ac:dyDescent="0.25">
      <c r="A207" s="142"/>
      <c r="B207" s="142"/>
      <c r="C207" s="143"/>
      <c r="D207" s="143"/>
      <c r="E207" s="143"/>
      <c r="F207" s="143"/>
      <c r="G207" s="143"/>
      <c r="H207" s="143"/>
      <c r="I207" s="144"/>
      <c r="J207" s="143"/>
      <c r="K207" s="143"/>
      <c r="L207" s="143"/>
      <c r="M207" s="143"/>
      <c r="N207" s="143"/>
      <c r="O207" s="143"/>
      <c r="P207" s="143"/>
      <c r="Q207" s="143"/>
      <c r="R207" s="143"/>
      <c r="S207" s="143"/>
      <c r="T207" s="143"/>
      <c r="U207" s="143"/>
      <c r="V207" s="143"/>
      <c r="W207" s="143"/>
      <c r="X207" s="143"/>
      <c r="Y207" s="143"/>
      <c r="Z207" s="143"/>
      <c r="AA207" s="143"/>
      <c r="AB207" s="143"/>
      <c r="AC207" s="143"/>
      <c r="AD207" s="143"/>
      <c r="AE207" s="143"/>
      <c r="AF207" s="143"/>
      <c r="AG207" s="143"/>
      <c r="AH207" s="143"/>
      <c r="AJ207" s="143"/>
      <c r="AX207" s="143"/>
      <c r="AY207" s="143"/>
      <c r="AZ207" s="143"/>
      <c r="BA207" s="143"/>
      <c r="BB207" s="143"/>
      <c r="BC207" s="143"/>
      <c r="BD207" s="143"/>
      <c r="BE207" s="143"/>
      <c r="BF207" s="143"/>
      <c r="BG207" s="146"/>
      <c r="BH207" s="146"/>
      <c r="BI207" s="143"/>
      <c r="BJ207" s="143"/>
      <c r="BK207" s="143"/>
      <c r="BL207" s="143"/>
    </row>
    <row r="208" spans="1:64" s="145" customFormat="1" x14ac:dyDescent="0.25">
      <c r="A208" s="142"/>
      <c r="B208" s="142"/>
      <c r="C208" s="143"/>
      <c r="D208" s="143"/>
      <c r="E208" s="143"/>
      <c r="F208" s="143"/>
      <c r="G208" s="143"/>
      <c r="H208" s="143"/>
      <c r="I208" s="144"/>
      <c r="J208" s="143"/>
      <c r="K208" s="143"/>
      <c r="L208" s="143"/>
      <c r="M208" s="143"/>
      <c r="N208" s="143"/>
      <c r="O208" s="143"/>
      <c r="P208" s="143"/>
      <c r="Q208" s="143"/>
      <c r="R208" s="143"/>
      <c r="S208" s="143"/>
      <c r="T208" s="143"/>
      <c r="U208" s="143"/>
      <c r="V208" s="143"/>
      <c r="W208" s="143"/>
      <c r="X208" s="143"/>
      <c r="Y208" s="143"/>
      <c r="Z208" s="143"/>
      <c r="AA208" s="143"/>
      <c r="AB208" s="143"/>
      <c r="AC208" s="143"/>
      <c r="AD208" s="143"/>
      <c r="AE208" s="143"/>
      <c r="AF208" s="143"/>
      <c r="AG208" s="143"/>
      <c r="AH208" s="143"/>
      <c r="AJ208" s="143"/>
      <c r="AX208" s="143"/>
      <c r="AY208" s="143"/>
      <c r="AZ208" s="143"/>
      <c r="BA208" s="143"/>
      <c r="BB208" s="143"/>
      <c r="BC208" s="143"/>
      <c r="BD208" s="143"/>
      <c r="BE208" s="143"/>
      <c r="BF208" s="143"/>
      <c r="BG208" s="146"/>
      <c r="BH208" s="146"/>
      <c r="BI208" s="143"/>
      <c r="BJ208" s="143"/>
      <c r="BK208" s="143"/>
      <c r="BL208" s="143"/>
    </row>
    <row r="209" spans="1:64" s="145" customFormat="1" x14ac:dyDescent="0.25">
      <c r="A209" s="142"/>
      <c r="B209" s="142"/>
      <c r="C209" s="143"/>
      <c r="D209" s="143"/>
      <c r="E209" s="143"/>
      <c r="F209" s="143"/>
      <c r="G209" s="143"/>
      <c r="H209" s="143"/>
      <c r="I209" s="144"/>
      <c r="J209" s="143"/>
      <c r="K209" s="143"/>
      <c r="L209" s="143"/>
      <c r="M209" s="143"/>
      <c r="N209" s="143"/>
      <c r="O209" s="143"/>
      <c r="P209" s="143"/>
      <c r="Q209" s="143"/>
      <c r="R209" s="143"/>
      <c r="S209" s="143"/>
      <c r="T209" s="143"/>
      <c r="U209" s="143"/>
      <c r="V209" s="143"/>
      <c r="W209" s="143"/>
      <c r="X209" s="143"/>
      <c r="Y209" s="143"/>
      <c r="Z209" s="143"/>
      <c r="AA209" s="143"/>
      <c r="AB209" s="143"/>
      <c r="AC209" s="143"/>
      <c r="AD209" s="143"/>
      <c r="AE209" s="143"/>
      <c r="AF209" s="143"/>
      <c r="AG209" s="143"/>
      <c r="AH209" s="143"/>
      <c r="AJ209" s="143"/>
      <c r="AX209" s="143"/>
      <c r="AY209" s="143"/>
      <c r="AZ209" s="143"/>
      <c r="BA209" s="143"/>
      <c r="BB209" s="143"/>
      <c r="BC209" s="143"/>
      <c r="BD209" s="143"/>
      <c r="BE209" s="143"/>
      <c r="BF209" s="143"/>
      <c r="BG209" s="146"/>
      <c r="BH209" s="146"/>
      <c r="BI209" s="143"/>
      <c r="BJ209" s="143"/>
      <c r="BK209" s="143"/>
      <c r="BL209" s="143"/>
    </row>
    <row r="210" spans="1:64" s="145" customFormat="1" x14ac:dyDescent="0.25">
      <c r="A210" s="142"/>
      <c r="B210" s="142"/>
      <c r="C210" s="143"/>
      <c r="D210" s="143"/>
      <c r="E210" s="143"/>
      <c r="F210" s="143"/>
      <c r="G210" s="143"/>
      <c r="H210" s="143"/>
      <c r="I210" s="144"/>
      <c r="J210" s="143"/>
      <c r="K210" s="143"/>
      <c r="L210" s="143"/>
      <c r="M210" s="143"/>
      <c r="N210" s="143"/>
      <c r="O210" s="143"/>
      <c r="P210" s="143"/>
      <c r="Q210" s="143"/>
      <c r="R210" s="143"/>
      <c r="S210" s="143"/>
      <c r="T210" s="143"/>
      <c r="U210" s="143"/>
      <c r="V210" s="143"/>
      <c r="W210" s="143"/>
      <c r="X210" s="143"/>
      <c r="Y210" s="143"/>
      <c r="Z210" s="143"/>
      <c r="AA210" s="143"/>
      <c r="AB210" s="143"/>
      <c r="AC210" s="143"/>
      <c r="AD210" s="143"/>
      <c r="AE210" s="143"/>
      <c r="AF210" s="143"/>
      <c r="AG210" s="143"/>
      <c r="AH210" s="143"/>
      <c r="AJ210" s="143"/>
      <c r="AX210" s="143"/>
      <c r="AY210" s="143"/>
      <c r="AZ210" s="143"/>
      <c r="BA210" s="143"/>
      <c r="BB210" s="143"/>
      <c r="BC210" s="143"/>
      <c r="BD210" s="143"/>
      <c r="BE210" s="143"/>
      <c r="BF210" s="143"/>
      <c r="BG210" s="146"/>
      <c r="BH210" s="146"/>
      <c r="BI210" s="143"/>
      <c r="BJ210" s="143"/>
      <c r="BK210" s="143"/>
      <c r="BL210" s="143"/>
    </row>
    <row r="211" spans="1:64" s="145" customFormat="1" x14ac:dyDescent="0.25">
      <c r="A211" s="142"/>
      <c r="B211" s="142"/>
      <c r="C211" s="143"/>
      <c r="D211" s="143"/>
      <c r="E211" s="143"/>
      <c r="F211" s="143"/>
      <c r="G211" s="143"/>
      <c r="H211" s="143"/>
      <c r="I211" s="144"/>
      <c r="J211" s="143"/>
      <c r="K211" s="143"/>
      <c r="L211" s="143"/>
      <c r="M211" s="143"/>
      <c r="N211" s="143"/>
      <c r="O211" s="143"/>
      <c r="P211" s="143"/>
      <c r="Q211" s="143"/>
      <c r="R211" s="143"/>
      <c r="S211" s="143"/>
      <c r="T211" s="143"/>
      <c r="U211" s="143"/>
      <c r="V211" s="143"/>
      <c r="W211" s="143"/>
      <c r="X211" s="143"/>
      <c r="Y211" s="143"/>
      <c r="Z211" s="143"/>
      <c r="AA211" s="143"/>
      <c r="AB211" s="143"/>
      <c r="AC211" s="143"/>
      <c r="AD211" s="143"/>
      <c r="AE211" s="143"/>
      <c r="AF211" s="143"/>
      <c r="AG211" s="143"/>
      <c r="AH211" s="143"/>
      <c r="AJ211" s="143"/>
      <c r="AX211" s="143"/>
      <c r="AY211" s="143"/>
      <c r="AZ211" s="143"/>
      <c r="BA211" s="143"/>
      <c r="BB211" s="143"/>
      <c r="BC211" s="143"/>
      <c r="BD211" s="143"/>
      <c r="BE211" s="143"/>
      <c r="BF211" s="143"/>
      <c r="BG211" s="146"/>
      <c r="BH211" s="146"/>
      <c r="BI211" s="143"/>
      <c r="BJ211" s="143"/>
      <c r="BK211" s="143"/>
      <c r="BL211" s="143"/>
    </row>
    <row r="212" spans="1:64" s="145" customFormat="1" x14ac:dyDescent="0.25">
      <c r="A212" s="142"/>
      <c r="B212" s="142"/>
      <c r="C212" s="143"/>
      <c r="D212" s="143"/>
      <c r="E212" s="143"/>
      <c r="F212" s="143"/>
      <c r="G212" s="143"/>
      <c r="H212" s="143"/>
      <c r="I212" s="144"/>
      <c r="J212" s="143"/>
      <c r="K212" s="143"/>
      <c r="L212" s="143"/>
      <c r="M212" s="143"/>
      <c r="N212" s="143"/>
      <c r="O212" s="143"/>
      <c r="P212" s="143"/>
      <c r="Q212" s="143"/>
      <c r="R212" s="143"/>
      <c r="S212" s="143"/>
      <c r="T212" s="143"/>
      <c r="U212" s="143"/>
      <c r="V212" s="143"/>
      <c r="W212" s="143"/>
      <c r="X212" s="143"/>
      <c r="Y212" s="143"/>
      <c r="Z212" s="143"/>
      <c r="AA212" s="143"/>
      <c r="AB212" s="143"/>
      <c r="AC212" s="143"/>
      <c r="AD212" s="143"/>
      <c r="AE212" s="143"/>
      <c r="AF212" s="143"/>
      <c r="AG212" s="143"/>
      <c r="AH212" s="143"/>
      <c r="AJ212" s="143"/>
      <c r="AX212" s="143"/>
      <c r="AY212" s="143"/>
      <c r="AZ212" s="143"/>
      <c r="BA212" s="143"/>
      <c r="BB212" s="143"/>
      <c r="BC212" s="143"/>
      <c r="BD212" s="143"/>
      <c r="BE212" s="143"/>
      <c r="BF212" s="143"/>
      <c r="BG212" s="146"/>
      <c r="BH212" s="146"/>
      <c r="BI212" s="143"/>
      <c r="BJ212" s="143"/>
      <c r="BK212" s="143"/>
      <c r="BL212" s="143"/>
    </row>
    <row r="213" spans="1:64" s="145" customFormat="1" x14ac:dyDescent="0.25">
      <c r="A213" s="142"/>
      <c r="B213" s="142"/>
      <c r="C213" s="143"/>
      <c r="D213" s="143"/>
      <c r="E213" s="143"/>
      <c r="F213" s="143"/>
      <c r="G213" s="143"/>
      <c r="H213" s="143"/>
      <c r="I213" s="144"/>
      <c r="J213" s="143"/>
      <c r="K213" s="143"/>
      <c r="L213" s="143"/>
      <c r="M213" s="143"/>
      <c r="N213" s="143"/>
      <c r="O213" s="143"/>
      <c r="P213" s="143"/>
      <c r="Q213" s="143"/>
      <c r="R213" s="143"/>
      <c r="S213" s="143"/>
      <c r="T213" s="143"/>
      <c r="U213" s="143"/>
      <c r="V213" s="143"/>
      <c r="W213" s="143"/>
      <c r="X213" s="143"/>
      <c r="Y213" s="143"/>
      <c r="Z213" s="143"/>
      <c r="AA213" s="143"/>
      <c r="AB213" s="143"/>
      <c r="AC213" s="143"/>
      <c r="AD213" s="143"/>
      <c r="AE213" s="143"/>
      <c r="AF213" s="143"/>
      <c r="AG213" s="143"/>
      <c r="AH213" s="143"/>
      <c r="AJ213" s="143"/>
      <c r="AX213" s="143"/>
      <c r="AY213" s="143"/>
      <c r="AZ213" s="143"/>
      <c r="BA213" s="143"/>
      <c r="BB213" s="143"/>
      <c r="BC213" s="143"/>
      <c r="BD213" s="143"/>
      <c r="BE213" s="143"/>
      <c r="BF213" s="143"/>
      <c r="BG213" s="146"/>
      <c r="BH213" s="146"/>
      <c r="BI213" s="143"/>
      <c r="BJ213" s="143"/>
      <c r="BK213" s="143"/>
      <c r="BL213" s="143"/>
    </row>
    <row r="214" spans="1:64" s="145" customFormat="1" x14ac:dyDescent="0.25">
      <c r="A214" s="142"/>
      <c r="B214" s="142"/>
      <c r="C214" s="143"/>
      <c r="D214" s="143"/>
      <c r="E214" s="143"/>
      <c r="F214" s="143"/>
      <c r="G214" s="143"/>
      <c r="H214" s="143"/>
      <c r="I214" s="144"/>
      <c r="J214" s="143"/>
      <c r="K214" s="143"/>
      <c r="L214" s="143"/>
      <c r="M214" s="143"/>
      <c r="N214" s="143"/>
      <c r="O214" s="143"/>
      <c r="P214" s="143"/>
      <c r="Q214" s="143"/>
      <c r="R214" s="143"/>
      <c r="S214" s="143"/>
      <c r="T214" s="143"/>
      <c r="U214" s="143"/>
      <c r="V214" s="143"/>
      <c r="W214" s="143"/>
      <c r="X214" s="143"/>
      <c r="Y214" s="143"/>
      <c r="Z214" s="143"/>
      <c r="AA214" s="143"/>
      <c r="AB214" s="143"/>
      <c r="AC214" s="143"/>
      <c r="AD214" s="143"/>
      <c r="AE214" s="143"/>
      <c r="AF214" s="143"/>
      <c r="AG214" s="143"/>
      <c r="AH214" s="143"/>
      <c r="AJ214" s="143"/>
      <c r="AX214" s="143"/>
      <c r="AY214" s="143"/>
      <c r="AZ214" s="143"/>
      <c r="BA214" s="143"/>
      <c r="BB214" s="143"/>
      <c r="BC214" s="143"/>
      <c r="BD214" s="143"/>
      <c r="BE214" s="143"/>
      <c r="BF214" s="143"/>
      <c r="BG214" s="146"/>
      <c r="BH214" s="146"/>
      <c r="BI214" s="143"/>
      <c r="BJ214" s="143"/>
      <c r="BK214" s="143"/>
      <c r="BL214" s="143"/>
    </row>
    <row r="215" spans="1:64" s="145" customFormat="1" x14ac:dyDescent="0.25">
      <c r="A215" s="142"/>
      <c r="B215" s="142"/>
      <c r="C215" s="143"/>
      <c r="D215" s="143"/>
      <c r="E215" s="143"/>
      <c r="F215" s="143"/>
      <c r="G215" s="143"/>
      <c r="H215" s="143"/>
      <c r="I215" s="144"/>
      <c r="J215" s="143"/>
      <c r="K215" s="143"/>
      <c r="L215" s="143"/>
      <c r="M215" s="143"/>
      <c r="N215" s="143"/>
      <c r="O215" s="143"/>
      <c r="P215" s="143"/>
      <c r="Q215" s="143"/>
      <c r="R215" s="143"/>
      <c r="S215" s="143"/>
      <c r="T215" s="143"/>
      <c r="U215" s="143"/>
      <c r="V215" s="143"/>
      <c r="W215" s="143"/>
      <c r="X215" s="143"/>
      <c r="Y215" s="143"/>
      <c r="Z215" s="143"/>
      <c r="AA215" s="143"/>
      <c r="AB215" s="143"/>
      <c r="AC215" s="143"/>
      <c r="AD215" s="143"/>
      <c r="AE215" s="143"/>
      <c r="AF215" s="143"/>
      <c r="AG215" s="143"/>
      <c r="AH215" s="143"/>
      <c r="AJ215" s="143"/>
      <c r="AX215" s="143"/>
      <c r="AY215" s="143"/>
      <c r="AZ215" s="143"/>
      <c r="BA215" s="143"/>
      <c r="BB215" s="143"/>
      <c r="BC215" s="143"/>
      <c r="BD215" s="143"/>
      <c r="BE215" s="143"/>
      <c r="BF215" s="143"/>
      <c r="BG215" s="146"/>
      <c r="BH215" s="146"/>
      <c r="BI215" s="143"/>
      <c r="BJ215" s="143"/>
      <c r="BK215" s="143"/>
      <c r="BL215" s="143"/>
    </row>
    <row r="216" spans="1:64" s="145" customFormat="1" x14ac:dyDescent="0.25">
      <c r="A216" s="142"/>
      <c r="B216" s="142"/>
      <c r="C216" s="143"/>
      <c r="D216" s="143"/>
      <c r="E216" s="143"/>
      <c r="F216" s="143"/>
      <c r="G216" s="143"/>
      <c r="H216" s="143"/>
      <c r="I216" s="144"/>
      <c r="J216" s="143"/>
      <c r="K216" s="143"/>
      <c r="L216" s="143"/>
      <c r="M216" s="143"/>
      <c r="N216" s="143"/>
      <c r="O216" s="143"/>
      <c r="P216" s="143"/>
      <c r="Q216" s="143"/>
      <c r="R216" s="143"/>
      <c r="S216" s="143"/>
      <c r="T216" s="143"/>
      <c r="U216" s="143"/>
      <c r="V216" s="143"/>
      <c r="W216" s="143"/>
      <c r="X216" s="143"/>
      <c r="Y216" s="143"/>
      <c r="Z216" s="143"/>
      <c r="AA216" s="143"/>
      <c r="AB216" s="143"/>
      <c r="AC216" s="143"/>
      <c r="AD216" s="143"/>
      <c r="AE216" s="143"/>
      <c r="AF216" s="143"/>
      <c r="AG216" s="143"/>
      <c r="AH216" s="143"/>
      <c r="AJ216" s="143"/>
      <c r="AX216" s="143"/>
      <c r="AY216" s="143"/>
      <c r="AZ216" s="143"/>
      <c r="BA216" s="143"/>
      <c r="BB216" s="143"/>
      <c r="BC216" s="143"/>
      <c r="BD216" s="143"/>
      <c r="BE216" s="143"/>
      <c r="BF216" s="143"/>
      <c r="BG216" s="146"/>
      <c r="BH216" s="146"/>
      <c r="BI216" s="143"/>
      <c r="BJ216" s="143"/>
      <c r="BK216" s="143"/>
      <c r="BL216" s="143"/>
    </row>
    <row r="217" spans="1:64" s="145" customFormat="1" x14ac:dyDescent="0.25">
      <c r="A217" s="142"/>
      <c r="B217" s="142"/>
      <c r="C217" s="143"/>
      <c r="D217" s="143"/>
      <c r="E217" s="143"/>
      <c r="F217" s="143"/>
      <c r="G217" s="143"/>
      <c r="H217" s="143"/>
      <c r="I217" s="144"/>
      <c r="J217" s="143"/>
      <c r="K217" s="143"/>
      <c r="L217" s="143"/>
      <c r="M217" s="143"/>
      <c r="N217" s="143"/>
      <c r="O217" s="143"/>
      <c r="P217" s="143"/>
      <c r="Q217" s="143"/>
      <c r="R217" s="143"/>
      <c r="S217" s="143"/>
      <c r="T217" s="143"/>
      <c r="U217" s="143"/>
      <c r="V217" s="143"/>
      <c r="W217" s="143"/>
      <c r="X217" s="143"/>
      <c r="Y217" s="143"/>
      <c r="Z217" s="143"/>
      <c r="AA217" s="143"/>
      <c r="AB217" s="143"/>
      <c r="AC217" s="143"/>
      <c r="AD217" s="143"/>
      <c r="AE217" s="143"/>
      <c r="AF217" s="143"/>
      <c r="AG217" s="143"/>
      <c r="AH217" s="143"/>
      <c r="AJ217" s="143"/>
      <c r="AX217" s="143"/>
      <c r="AY217" s="143"/>
      <c r="AZ217" s="143"/>
      <c r="BA217" s="143"/>
      <c r="BB217" s="143"/>
      <c r="BC217" s="143"/>
      <c r="BD217" s="143"/>
      <c r="BE217" s="143"/>
      <c r="BF217" s="143"/>
      <c r="BG217" s="146"/>
      <c r="BH217" s="146"/>
      <c r="BI217" s="143"/>
      <c r="BJ217" s="143"/>
      <c r="BK217" s="143"/>
      <c r="BL217" s="143"/>
    </row>
    <row r="218" spans="1:64" s="145" customFormat="1" x14ac:dyDescent="0.25">
      <c r="A218" s="142"/>
      <c r="B218" s="142"/>
      <c r="C218" s="143"/>
      <c r="D218" s="143"/>
      <c r="E218" s="143"/>
      <c r="F218" s="143"/>
      <c r="G218" s="143"/>
      <c r="H218" s="143"/>
      <c r="I218" s="144"/>
      <c r="J218" s="143"/>
      <c r="K218" s="143"/>
      <c r="L218" s="143"/>
      <c r="M218" s="143"/>
      <c r="N218" s="143"/>
      <c r="O218" s="143"/>
      <c r="P218" s="143"/>
      <c r="Q218" s="143"/>
      <c r="R218" s="143"/>
      <c r="S218" s="143"/>
      <c r="T218" s="143"/>
      <c r="U218" s="143"/>
      <c r="V218" s="143"/>
      <c r="W218" s="143"/>
      <c r="X218" s="143"/>
      <c r="Y218" s="143"/>
      <c r="Z218" s="143"/>
      <c r="AA218" s="143"/>
      <c r="AB218" s="143"/>
      <c r="AC218" s="143"/>
      <c r="AD218" s="143"/>
      <c r="AE218" s="143"/>
      <c r="AF218" s="143"/>
      <c r="AG218" s="143"/>
      <c r="AH218" s="143"/>
      <c r="AJ218" s="143"/>
      <c r="AX218" s="143"/>
      <c r="AY218" s="143"/>
      <c r="AZ218" s="143"/>
      <c r="BA218" s="143"/>
      <c r="BB218" s="143"/>
      <c r="BC218" s="143"/>
      <c r="BD218" s="143"/>
      <c r="BE218" s="143"/>
      <c r="BF218" s="143"/>
      <c r="BG218" s="146"/>
      <c r="BH218" s="146"/>
      <c r="BI218" s="143"/>
      <c r="BJ218" s="143"/>
      <c r="BK218" s="143"/>
      <c r="BL218" s="143"/>
    </row>
    <row r="219" spans="1:64" s="145" customFormat="1" x14ac:dyDescent="0.25">
      <c r="A219" s="142"/>
      <c r="B219" s="142"/>
      <c r="C219" s="143"/>
      <c r="D219" s="143"/>
      <c r="E219" s="143"/>
      <c r="F219" s="143"/>
      <c r="G219" s="143"/>
      <c r="H219" s="143"/>
      <c r="I219" s="144"/>
      <c r="J219" s="143"/>
      <c r="K219" s="143"/>
      <c r="L219" s="143"/>
      <c r="M219" s="143"/>
      <c r="N219" s="143"/>
      <c r="O219" s="143"/>
      <c r="P219" s="143"/>
      <c r="Q219" s="143"/>
      <c r="R219" s="143"/>
      <c r="S219" s="143"/>
      <c r="T219" s="143"/>
      <c r="U219" s="143"/>
      <c r="V219" s="143"/>
      <c r="W219" s="143"/>
      <c r="X219" s="143"/>
      <c r="Y219" s="143"/>
      <c r="Z219" s="143"/>
      <c r="AA219" s="143"/>
      <c r="AB219" s="143"/>
      <c r="AC219" s="143"/>
      <c r="AD219" s="143"/>
      <c r="AE219" s="143"/>
      <c r="AF219" s="143"/>
      <c r="AG219" s="143"/>
      <c r="AH219" s="143"/>
      <c r="AJ219" s="143"/>
      <c r="AX219" s="143"/>
      <c r="AY219" s="143"/>
      <c r="AZ219" s="143"/>
      <c r="BA219" s="143"/>
      <c r="BB219" s="143"/>
      <c r="BC219" s="143"/>
      <c r="BD219" s="143"/>
      <c r="BE219" s="143"/>
      <c r="BF219" s="143"/>
      <c r="BG219" s="146"/>
      <c r="BH219" s="146"/>
      <c r="BI219" s="143"/>
      <c r="BJ219" s="143"/>
      <c r="BK219" s="143"/>
      <c r="BL219" s="143"/>
    </row>
    <row r="220" spans="1:64" s="145" customFormat="1" x14ac:dyDescent="0.25">
      <c r="A220" s="142"/>
      <c r="B220" s="142"/>
      <c r="C220" s="143"/>
      <c r="D220" s="143"/>
      <c r="E220" s="143"/>
      <c r="F220" s="143"/>
      <c r="G220" s="143"/>
      <c r="H220" s="143"/>
      <c r="I220" s="144"/>
      <c r="J220" s="143"/>
      <c r="K220" s="143"/>
      <c r="L220" s="143"/>
      <c r="M220" s="143"/>
      <c r="N220" s="143"/>
      <c r="O220" s="143"/>
      <c r="P220" s="143"/>
      <c r="Q220" s="143"/>
      <c r="R220" s="143"/>
      <c r="S220" s="143"/>
      <c r="T220" s="143"/>
      <c r="U220" s="143"/>
      <c r="V220" s="143"/>
      <c r="W220" s="143"/>
      <c r="X220" s="143"/>
      <c r="Y220" s="143"/>
      <c r="Z220" s="143"/>
      <c r="AA220" s="143"/>
      <c r="AB220" s="143"/>
      <c r="AC220" s="143"/>
      <c r="AD220" s="143"/>
      <c r="AE220" s="143"/>
      <c r="AF220" s="143"/>
      <c r="AG220" s="143"/>
      <c r="AH220" s="143"/>
      <c r="AJ220" s="143"/>
      <c r="AX220" s="143"/>
      <c r="AY220" s="143"/>
      <c r="AZ220" s="143"/>
      <c r="BA220" s="143"/>
      <c r="BB220" s="143"/>
      <c r="BC220" s="143"/>
      <c r="BD220" s="143"/>
      <c r="BE220" s="143"/>
      <c r="BF220" s="143"/>
      <c r="BG220" s="146"/>
      <c r="BH220" s="146"/>
      <c r="BI220" s="143"/>
      <c r="BJ220" s="143"/>
      <c r="BK220" s="143"/>
      <c r="BL220" s="143"/>
    </row>
    <row r="221" spans="1:64" s="145" customFormat="1" x14ac:dyDescent="0.25">
      <c r="A221" s="142"/>
      <c r="B221" s="142"/>
      <c r="C221" s="143"/>
      <c r="D221" s="143"/>
      <c r="E221" s="143"/>
      <c r="F221" s="143"/>
      <c r="G221" s="143"/>
      <c r="H221" s="143"/>
      <c r="I221" s="144"/>
      <c r="J221" s="143"/>
      <c r="K221" s="143"/>
      <c r="L221" s="143"/>
      <c r="M221" s="143"/>
      <c r="N221" s="143"/>
      <c r="O221" s="143"/>
      <c r="P221" s="143"/>
      <c r="Q221" s="143"/>
      <c r="R221" s="143"/>
      <c r="S221" s="143"/>
      <c r="T221" s="143"/>
      <c r="U221" s="143"/>
      <c r="V221" s="143"/>
      <c r="W221" s="143"/>
      <c r="X221" s="143"/>
      <c r="Y221" s="143"/>
      <c r="Z221" s="143"/>
      <c r="AA221" s="143"/>
      <c r="AB221" s="143"/>
      <c r="AC221" s="143"/>
      <c r="AD221" s="143"/>
      <c r="AE221" s="143"/>
      <c r="AF221" s="143"/>
      <c r="AG221" s="143"/>
      <c r="AH221" s="143"/>
      <c r="AJ221" s="143"/>
      <c r="AX221" s="143"/>
      <c r="AY221" s="143"/>
      <c r="AZ221" s="143"/>
      <c r="BA221" s="143"/>
      <c r="BB221" s="143"/>
      <c r="BC221" s="143"/>
      <c r="BD221" s="143"/>
      <c r="BE221" s="143"/>
      <c r="BF221" s="143"/>
      <c r="BG221" s="146"/>
      <c r="BH221" s="146"/>
      <c r="BI221" s="143"/>
      <c r="BJ221" s="143"/>
      <c r="BK221" s="143"/>
      <c r="BL221" s="143"/>
    </row>
    <row r="222" spans="1:64" s="145" customFormat="1" x14ac:dyDescent="0.25">
      <c r="A222" s="142"/>
      <c r="B222" s="142"/>
      <c r="C222" s="143"/>
      <c r="D222" s="143"/>
      <c r="E222" s="143"/>
      <c r="F222" s="143"/>
      <c r="G222" s="143"/>
      <c r="H222" s="143"/>
      <c r="I222" s="144"/>
      <c r="J222" s="143"/>
      <c r="K222" s="143"/>
      <c r="L222" s="143"/>
      <c r="M222" s="143"/>
      <c r="N222" s="143"/>
      <c r="O222" s="143"/>
      <c r="P222" s="143"/>
      <c r="Q222" s="143"/>
      <c r="R222" s="143"/>
      <c r="S222" s="143"/>
      <c r="T222" s="143"/>
      <c r="U222" s="143"/>
      <c r="V222" s="143"/>
      <c r="W222" s="143"/>
      <c r="X222" s="143"/>
      <c r="Y222" s="143"/>
      <c r="Z222" s="143"/>
      <c r="AA222" s="143"/>
      <c r="AB222" s="143"/>
      <c r="AC222" s="143"/>
      <c r="AD222" s="143"/>
      <c r="AE222" s="143"/>
      <c r="AF222" s="143"/>
      <c r="AG222" s="143"/>
      <c r="AH222" s="143"/>
      <c r="AJ222" s="143"/>
      <c r="AX222" s="143"/>
      <c r="AY222" s="143"/>
      <c r="AZ222" s="143"/>
      <c r="BA222" s="143"/>
      <c r="BB222" s="143"/>
      <c r="BC222" s="143"/>
      <c r="BD222" s="143"/>
      <c r="BE222" s="143"/>
      <c r="BF222" s="143"/>
      <c r="BG222" s="146"/>
      <c r="BH222" s="146"/>
      <c r="BI222" s="143"/>
      <c r="BJ222" s="143"/>
      <c r="BK222" s="143"/>
      <c r="BL222" s="143"/>
    </row>
    <row r="223" spans="1:64" s="145" customFormat="1" x14ac:dyDescent="0.25">
      <c r="A223" s="142"/>
      <c r="B223" s="142"/>
      <c r="C223" s="143"/>
      <c r="D223" s="143"/>
      <c r="E223" s="143"/>
      <c r="F223" s="143"/>
      <c r="G223" s="143"/>
      <c r="H223" s="143"/>
      <c r="I223" s="144"/>
      <c r="J223" s="143"/>
      <c r="K223" s="143"/>
      <c r="L223" s="143"/>
      <c r="M223" s="143"/>
      <c r="N223" s="143"/>
      <c r="O223" s="143"/>
      <c r="P223" s="143"/>
      <c r="Q223" s="143"/>
      <c r="R223" s="143"/>
      <c r="S223" s="143"/>
      <c r="T223" s="143"/>
      <c r="U223" s="143"/>
      <c r="V223" s="143"/>
      <c r="W223" s="143"/>
      <c r="X223" s="143"/>
      <c r="Y223" s="143"/>
      <c r="Z223" s="143"/>
      <c r="AA223" s="143"/>
      <c r="AB223" s="143"/>
      <c r="AC223" s="143"/>
      <c r="AD223" s="143"/>
      <c r="AE223" s="143"/>
      <c r="AF223" s="143"/>
      <c r="AG223" s="143"/>
      <c r="AH223" s="143"/>
      <c r="AJ223" s="143"/>
      <c r="AX223" s="143"/>
      <c r="AY223" s="143"/>
      <c r="AZ223" s="143"/>
      <c r="BA223" s="143"/>
      <c r="BB223" s="143"/>
      <c r="BC223" s="143"/>
      <c r="BD223" s="143"/>
      <c r="BE223" s="143"/>
      <c r="BF223" s="143"/>
      <c r="BG223" s="146"/>
      <c r="BH223" s="146"/>
      <c r="BI223" s="143"/>
      <c r="BJ223" s="143"/>
      <c r="BK223" s="143"/>
      <c r="BL223" s="143"/>
    </row>
    <row r="224" spans="1:64" s="145" customFormat="1" x14ac:dyDescent="0.25">
      <c r="A224" s="142"/>
      <c r="B224" s="142"/>
      <c r="C224" s="143"/>
      <c r="D224" s="143"/>
      <c r="E224" s="143"/>
      <c r="F224" s="143"/>
      <c r="G224" s="143"/>
      <c r="H224" s="143"/>
      <c r="I224" s="144"/>
      <c r="J224" s="143"/>
      <c r="K224" s="143"/>
      <c r="L224" s="143"/>
      <c r="M224" s="143"/>
      <c r="N224" s="143"/>
      <c r="O224" s="143"/>
      <c r="P224" s="143"/>
      <c r="Q224" s="143"/>
      <c r="R224" s="143"/>
      <c r="S224" s="143"/>
      <c r="T224" s="143"/>
      <c r="U224" s="143"/>
      <c r="V224" s="143"/>
      <c r="W224" s="143"/>
      <c r="X224" s="143"/>
      <c r="Y224" s="143"/>
      <c r="Z224" s="143"/>
      <c r="AA224" s="143"/>
      <c r="AB224" s="143"/>
      <c r="AC224" s="143"/>
      <c r="AD224" s="143"/>
      <c r="AE224" s="143"/>
      <c r="AF224" s="143"/>
      <c r="AG224" s="143"/>
      <c r="AH224" s="143"/>
      <c r="AJ224" s="143"/>
      <c r="AX224" s="143"/>
      <c r="AY224" s="143"/>
      <c r="AZ224" s="143"/>
      <c r="BA224" s="143"/>
      <c r="BB224" s="143"/>
      <c r="BC224" s="143"/>
      <c r="BD224" s="143"/>
      <c r="BE224" s="143"/>
      <c r="BF224" s="143"/>
      <c r="BG224" s="146"/>
      <c r="BH224" s="146"/>
      <c r="BI224" s="143"/>
      <c r="BJ224" s="143"/>
      <c r="BK224" s="143"/>
      <c r="BL224" s="143"/>
    </row>
    <row r="225" spans="1:64" s="145" customFormat="1" x14ac:dyDescent="0.25">
      <c r="A225" s="142"/>
      <c r="B225" s="142"/>
      <c r="C225" s="143"/>
      <c r="D225" s="143"/>
      <c r="E225" s="143"/>
      <c r="F225" s="143"/>
      <c r="G225" s="143"/>
      <c r="H225" s="143"/>
      <c r="I225" s="144"/>
      <c r="J225" s="143"/>
      <c r="K225" s="143"/>
      <c r="L225" s="143"/>
      <c r="M225" s="143"/>
      <c r="N225" s="143"/>
      <c r="O225" s="143"/>
      <c r="P225" s="143"/>
      <c r="Q225" s="143"/>
      <c r="R225" s="143"/>
      <c r="S225" s="143"/>
      <c r="T225" s="143"/>
      <c r="U225" s="143"/>
      <c r="V225" s="143"/>
      <c r="W225" s="143"/>
      <c r="X225" s="143"/>
      <c r="Y225" s="143"/>
      <c r="Z225" s="143"/>
      <c r="AA225" s="143"/>
      <c r="AB225" s="143"/>
      <c r="AC225" s="143"/>
      <c r="AD225" s="143"/>
      <c r="AE225" s="143"/>
      <c r="AF225" s="143"/>
      <c r="AG225" s="143"/>
      <c r="AH225" s="143"/>
      <c r="AJ225" s="143"/>
      <c r="AX225" s="143"/>
      <c r="AY225" s="143"/>
      <c r="AZ225" s="143"/>
      <c r="BA225" s="143"/>
      <c r="BB225" s="143"/>
      <c r="BC225" s="143"/>
      <c r="BD225" s="143"/>
      <c r="BE225" s="143"/>
      <c r="BF225" s="143"/>
      <c r="BG225" s="146"/>
      <c r="BH225" s="146"/>
      <c r="BI225" s="143"/>
      <c r="BJ225" s="143"/>
      <c r="BK225" s="143"/>
      <c r="BL225" s="143"/>
    </row>
    <row r="226" spans="1:64" s="145" customFormat="1" x14ac:dyDescent="0.25">
      <c r="A226" s="142"/>
      <c r="B226" s="142"/>
      <c r="C226" s="143"/>
      <c r="D226" s="143"/>
      <c r="E226" s="143"/>
      <c r="F226" s="143"/>
      <c r="G226" s="143"/>
      <c r="H226" s="143"/>
      <c r="I226" s="144"/>
      <c r="J226" s="143"/>
      <c r="K226" s="143"/>
      <c r="L226" s="143"/>
      <c r="M226" s="143"/>
      <c r="N226" s="143"/>
      <c r="O226" s="143"/>
      <c r="P226" s="143"/>
      <c r="Q226" s="143"/>
      <c r="R226" s="143"/>
      <c r="S226" s="143"/>
      <c r="T226" s="143"/>
      <c r="U226" s="143"/>
      <c r="V226" s="143"/>
      <c r="W226" s="143"/>
      <c r="X226" s="143"/>
      <c r="Y226" s="143"/>
      <c r="Z226" s="143"/>
      <c r="AA226" s="143"/>
      <c r="AB226" s="143"/>
      <c r="AC226" s="143"/>
      <c r="AD226" s="143"/>
      <c r="AE226" s="143"/>
      <c r="AF226" s="143"/>
      <c r="AG226" s="143"/>
      <c r="AH226" s="143"/>
      <c r="AJ226" s="143"/>
      <c r="AX226" s="143"/>
      <c r="AY226" s="143"/>
      <c r="AZ226" s="143"/>
      <c r="BA226" s="143"/>
      <c r="BB226" s="143"/>
      <c r="BC226" s="143"/>
      <c r="BD226" s="143"/>
      <c r="BE226" s="143"/>
      <c r="BF226" s="143"/>
      <c r="BG226" s="146"/>
      <c r="BH226" s="146"/>
      <c r="BI226" s="143"/>
      <c r="BJ226" s="143"/>
      <c r="BK226" s="143"/>
      <c r="BL226" s="143"/>
    </row>
    <row r="227" spans="1:64" s="145" customFormat="1" x14ac:dyDescent="0.25">
      <c r="A227" s="142"/>
      <c r="B227" s="142"/>
      <c r="C227" s="143"/>
      <c r="D227" s="143"/>
      <c r="E227" s="143"/>
      <c r="F227" s="143"/>
      <c r="G227" s="143"/>
      <c r="H227" s="143"/>
      <c r="I227" s="144"/>
      <c r="J227" s="143"/>
      <c r="K227" s="143"/>
      <c r="L227" s="143"/>
      <c r="M227" s="143"/>
      <c r="N227" s="143"/>
      <c r="O227" s="143"/>
      <c r="P227" s="143"/>
      <c r="Q227" s="143"/>
      <c r="R227" s="143"/>
      <c r="S227" s="143"/>
      <c r="T227" s="143"/>
      <c r="U227" s="143"/>
      <c r="V227" s="143"/>
      <c r="W227" s="143"/>
      <c r="X227" s="143"/>
      <c r="Y227" s="143"/>
      <c r="Z227" s="143"/>
      <c r="AA227" s="143"/>
      <c r="AB227" s="143"/>
      <c r="AC227" s="143"/>
      <c r="AD227" s="143"/>
      <c r="AE227" s="143"/>
      <c r="AF227" s="143"/>
      <c r="AG227" s="143"/>
      <c r="AH227" s="143"/>
      <c r="AJ227" s="143"/>
      <c r="AX227" s="143"/>
      <c r="AY227" s="143"/>
      <c r="AZ227" s="143"/>
      <c r="BA227" s="143"/>
      <c r="BB227" s="143"/>
      <c r="BC227" s="143"/>
      <c r="BD227" s="143"/>
      <c r="BE227" s="143"/>
      <c r="BF227" s="143"/>
      <c r="BG227" s="146"/>
      <c r="BH227" s="146"/>
      <c r="BI227" s="143"/>
      <c r="BJ227" s="143"/>
      <c r="BK227" s="143"/>
      <c r="BL227" s="143"/>
    </row>
    <row r="228" spans="1:64" s="145" customFormat="1" x14ac:dyDescent="0.25">
      <c r="A228" s="142"/>
      <c r="B228" s="142"/>
      <c r="C228" s="143"/>
      <c r="D228" s="143"/>
      <c r="E228" s="143"/>
      <c r="F228" s="143"/>
      <c r="G228" s="143"/>
      <c r="H228" s="143"/>
      <c r="I228" s="144"/>
      <c r="J228" s="143"/>
      <c r="K228" s="143"/>
      <c r="L228" s="143"/>
      <c r="M228" s="143"/>
      <c r="N228" s="143"/>
      <c r="O228" s="143"/>
      <c r="P228" s="143"/>
      <c r="Q228" s="143"/>
      <c r="R228" s="143"/>
      <c r="S228" s="143"/>
      <c r="T228" s="143"/>
      <c r="U228" s="143"/>
      <c r="V228" s="143"/>
      <c r="W228" s="143"/>
      <c r="X228" s="143"/>
      <c r="Y228" s="143"/>
      <c r="Z228" s="143"/>
      <c r="AA228" s="143"/>
      <c r="AB228" s="143"/>
      <c r="AC228" s="143"/>
      <c r="AD228" s="143"/>
      <c r="AE228" s="143"/>
      <c r="AF228" s="143"/>
      <c r="AG228" s="143"/>
      <c r="AH228" s="143"/>
      <c r="AJ228" s="143"/>
      <c r="AX228" s="143"/>
      <c r="AY228" s="143"/>
      <c r="AZ228" s="143"/>
      <c r="BA228" s="143"/>
      <c r="BB228" s="143"/>
      <c r="BC228" s="143"/>
      <c r="BD228" s="143"/>
      <c r="BE228" s="143"/>
      <c r="BF228" s="143"/>
      <c r="BG228" s="146"/>
      <c r="BH228" s="146"/>
      <c r="BI228" s="143"/>
      <c r="BJ228" s="143"/>
      <c r="BK228" s="143"/>
      <c r="BL228" s="143"/>
    </row>
    <row r="229" spans="1:64" s="145" customFormat="1" x14ac:dyDescent="0.25">
      <c r="A229" s="142"/>
      <c r="B229" s="142"/>
      <c r="C229" s="143"/>
      <c r="D229" s="143"/>
      <c r="E229" s="143"/>
      <c r="F229" s="143"/>
      <c r="G229" s="143"/>
      <c r="H229" s="143"/>
      <c r="I229" s="144"/>
      <c r="J229" s="143"/>
      <c r="K229" s="143"/>
      <c r="L229" s="143"/>
      <c r="M229" s="143"/>
      <c r="N229" s="143"/>
      <c r="O229" s="143"/>
      <c r="P229" s="143"/>
      <c r="Q229" s="143"/>
      <c r="R229" s="143"/>
      <c r="S229" s="143"/>
      <c r="T229" s="143"/>
      <c r="U229" s="143"/>
      <c r="V229" s="143"/>
      <c r="W229" s="143"/>
      <c r="X229" s="143"/>
      <c r="Y229" s="143"/>
      <c r="Z229" s="143"/>
      <c r="AA229" s="143"/>
      <c r="AB229" s="143"/>
      <c r="AC229" s="143"/>
      <c r="AD229" s="143"/>
      <c r="AE229" s="143"/>
      <c r="AF229" s="143"/>
      <c r="AG229" s="143"/>
      <c r="AH229" s="143"/>
      <c r="AJ229" s="143"/>
      <c r="AX229" s="143"/>
      <c r="AY229" s="143"/>
      <c r="AZ229" s="143"/>
      <c r="BA229" s="143"/>
      <c r="BB229" s="143"/>
      <c r="BC229" s="143"/>
      <c r="BD229" s="143"/>
      <c r="BE229" s="143"/>
      <c r="BF229" s="143"/>
      <c r="BG229" s="146"/>
      <c r="BH229" s="146"/>
      <c r="BI229" s="143"/>
      <c r="BJ229" s="143"/>
      <c r="BK229" s="143"/>
      <c r="BL229" s="143"/>
    </row>
    <row r="230" spans="1:64" s="145" customFormat="1" x14ac:dyDescent="0.25">
      <c r="A230" s="142"/>
      <c r="B230" s="142"/>
      <c r="C230" s="143"/>
      <c r="D230" s="143"/>
      <c r="E230" s="143"/>
      <c r="F230" s="143"/>
      <c r="G230" s="143"/>
      <c r="H230" s="143"/>
      <c r="I230" s="144"/>
      <c r="J230" s="143"/>
      <c r="K230" s="143"/>
      <c r="L230" s="143"/>
      <c r="M230" s="143"/>
      <c r="N230" s="143"/>
      <c r="O230" s="143"/>
      <c r="P230" s="143"/>
      <c r="Q230" s="143"/>
      <c r="R230" s="143"/>
      <c r="S230" s="143"/>
      <c r="T230" s="143"/>
      <c r="U230" s="143"/>
      <c r="V230" s="143"/>
      <c r="W230" s="143"/>
      <c r="X230" s="143"/>
      <c r="Y230" s="143"/>
      <c r="Z230" s="143"/>
      <c r="AA230" s="143"/>
      <c r="AB230" s="143"/>
      <c r="AC230" s="143"/>
      <c r="AD230" s="143"/>
      <c r="AE230" s="143"/>
      <c r="AF230" s="143"/>
      <c r="AG230" s="143"/>
      <c r="AH230" s="143"/>
      <c r="AJ230" s="143"/>
      <c r="AX230" s="143"/>
      <c r="AY230" s="143"/>
      <c r="AZ230" s="143"/>
      <c r="BA230" s="143"/>
      <c r="BB230" s="143"/>
      <c r="BC230" s="143"/>
      <c r="BD230" s="143"/>
      <c r="BE230" s="143"/>
      <c r="BF230" s="143"/>
      <c r="BG230" s="146"/>
      <c r="BH230" s="146"/>
      <c r="BI230" s="143"/>
      <c r="BJ230" s="143"/>
      <c r="BK230" s="143"/>
      <c r="BL230" s="143"/>
    </row>
    <row r="231" spans="1:64" s="145" customFormat="1" x14ac:dyDescent="0.25">
      <c r="A231" s="142"/>
      <c r="B231" s="142"/>
      <c r="C231" s="143"/>
      <c r="D231" s="143"/>
      <c r="E231" s="143"/>
      <c r="F231" s="143"/>
      <c r="G231" s="143"/>
      <c r="H231" s="143"/>
      <c r="I231" s="144"/>
      <c r="J231" s="143"/>
      <c r="K231" s="143"/>
      <c r="L231" s="143"/>
      <c r="M231" s="143"/>
      <c r="N231" s="143"/>
      <c r="O231" s="143"/>
      <c r="P231" s="143"/>
      <c r="Q231" s="143"/>
      <c r="R231" s="143"/>
      <c r="S231" s="143"/>
      <c r="T231" s="143"/>
      <c r="U231" s="143"/>
      <c r="V231" s="143"/>
      <c r="W231" s="143"/>
      <c r="X231" s="143"/>
      <c r="Y231" s="143"/>
      <c r="Z231" s="143"/>
      <c r="AA231" s="143"/>
      <c r="AB231" s="143"/>
      <c r="AC231" s="143"/>
      <c r="AD231" s="143"/>
      <c r="AE231" s="143"/>
      <c r="AF231" s="143"/>
      <c r="AG231" s="143"/>
      <c r="AH231" s="143"/>
      <c r="AJ231" s="143"/>
      <c r="AX231" s="143"/>
      <c r="AY231" s="143"/>
      <c r="AZ231" s="143"/>
      <c r="BA231" s="143"/>
      <c r="BB231" s="143"/>
      <c r="BC231" s="143"/>
      <c r="BD231" s="143"/>
      <c r="BE231" s="143"/>
      <c r="BF231" s="143"/>
      <c r="BG231" s="146"/>
      <c r="BH231" s="146"/>
      <c r="BI231" s="143"/>
      <c r="BJ231" s="143"/>
      <c r="BK231" s="143"/>
      <c r="BL231" s="143"/>
    </row>
    <row r="232" spans="1:64" s="145" customFormat="1" x14ac:dyDescent="0.25">
      <c r="A232" s="142"/>
      <c r="B232" s="142"/>
      <c r="C232" s="143"/>
      <c r="D232" s="143"/>
      <c r="E232" s="143"/>
      <c r="F232" s="143"/>
      <c r="G232" s="143"/>
      <c r="H232" s="143"/>
      <c r="I232" s="144"/>
      <c r="J232" s="143"/>
      <c r="K232" s="143"/>
      <c r="L232" s="143"/>
      <c r="M232" s="143"/>
      <c r="N232" s="143"/>
      <c r="O232" s="143"/>
      <c r="P232" s="143"/>
      <c r="Q232" s="143"/>
      <c r="R232" s="143"/>
      <c r="S232" s="143"/>
      <c r="T232" s="143"/>
      <c r="U232" s="143"/>
      <c r="V232" s="143"/>
      <c r="W232" s="143"/>
      <c r="X232" s="143"/>
      <c r="Y232" s="143"/>
      <c r="Z232" s="143"/>
      <c r="AA232" s="143"/>
      <c r="AB232" s="143"/>
      <c r="AC232" s="143"/>
      <c r="AD232" s="143"/>
      <c r="AE232" s="143"/>
      <c r="AF232" s="143"/>
      <c r="AG232" s="143"/>
      <c r="AH232" s="143"/>
      <c r="AJ232" s="143"/>
      <c r="AX232" s="143"/>
      <c r="AY232" s="143"/>
      <c r="AZ232" s="143"/>
      <c r="BA232" s="143"/>
      <c r="BB232" s="143"/>
      <c r="BC232" s="143"/>
      <c r="BD232" s="143"/>
      <c r="BE232" s="143"/>
      <c r="BF232" s="143"/>
      <c r="BG232" s="146"/>
      <c r="BH232" s="146"/>
      <c r="BI232" s="143"/>
      <c r="BJ232" s="143"/>
      <c r="BK232" s="143"/>
      <c r="BL232" s="143"/>
    </row>
    <row r="233" spans="1:64" s="145" customFormat="1" x14ac:dyDescent="0.25">
      <c r="A233" s="142"/>
      <c r="B233" s="142"/>
      <c r="C233" s="143"/>
      <c r="D233" s="143"/>
      <c r="E233" s="143"/>
      <c r="F233" s="143"/>
      <c r="G233" s="143"/>
      <c r="H233" s="143"/>
      <c r="I233" s="144"/>
      <c r="J233" s="143"/>
      <c r="K233" s="143"/>
      <c r="L233" s="143"/>
      <c r="M233" s="143"/>
      <c r="N233" s="143"/>
      <c r="O233" s="143"/>
      <c r="P233" s="143"/>
      <c r="Q233" s="143"/>
      <c r="R233" s="143"/>
      <c r="S233" s="143"/>
      <c r="T233" s="143"/>
      <c r="U233" s="143"/>
      <c r="V233" s="143"/>
      <c r="W233" s="143"/>
      <c r="X233" s="143"/>
      <c r="Y233" s="143"/>
      <c r="Z233" s="143"/>
      <c r="AA233" s="143"/>
      <c r="AB233" s="143"/>
      <c r="AC233" s="143"/>
      <c r="AD233" s="143"/>
      <c r="AE233" s="143"/>
      <c r="AF233" s="143"/>
      <c r="AG233" s="143"/>
      <c r="AH233" s="143"/>
      <c r="AJ233" s="143"/>
      <c r="AX233" s="143"/>
      <c r="AY233" s="143"/>
      <c r="AZ233" s="143"/>
      <c r="BA233" s="143"/>
      <c r="BB233" s="143"/>
      <c r="BC233" s="143"/>
      <c r="BD233" s="143"/>
      <c r="BE233" s="143"/>
      <c r="BF233" s="143"/>
      <c r="BG233" s="146"/>
      <c r="BH233" s="146"/>
      <c r="BI233" s="143"/>
      <c r="BJ233" s="143"/>
      <c r="BK233" s="143"/>
      <c r="BL233" s="143"/>
    </row>
    <row r="234" spans="1:64" s="145" customFormat="1" x14ac:dyDescent="0.25">
      <c r="A234" s="142"/>
      <c r="B234" s="142"/>
      <c r="C234" s="143"/>
      <c r="D234" s="143"/>
      <c r="E234" s="143"/>
      <c r="F234" s="143"/>
      <c r="G234" s="143"/>
      <c r="H234" s="143"/>
      <c r="I234" s="144"/>
      <c r="J234" s="143"/>
      <c r="K234" s="143"/>
      <c r="L234" s="143"/>
      <c r="M234" s="143"/>
      <c r="N234" s="143"/>
      <c r="O234" s="143"/>
      <c r="P234" s="143"/>
      <c r="Q234" s="143"/>
      <c r="R234" s="143"/>
      <c r="S234" s="143"/>
      <c r="T234" s="143"/>
      <c r="U234" s="143"/>
      <c r="V234" s="143"/>
      <c r="W234" s="143"/>
      <c r="X234" s="143"/>
      <c r="Y234" s="143"/>
      <c r="Z234" s="143"/>
      <c r="AA234" s="143"/>
      <c r="AB234" s="143"/>
      <c r="AC234" s="143"/>
      <c r="AD234" s="143"/>
      <c r="AE234" s="143"/>
      <c r="AF234" s="143"/>
      <c r="AG234" s="143"/>
      <c r="AH234" s="143"/>
      <c r="AJ234" s="143"/>
      <c r="AX234" s="143"/>
      <c r="AY234" s="143"/>
      <c r="AZ234" s="143"/>
      <c r="BA234" s="143"/>
      <c r="BB234" s="143"/>
      <c r="BC234" s="143"/>
      <c r="BD234" s="143"/>
      <c r="BE234" s="143"/>
      <c r="BF234" s="143"/>
      <c r="BG234" s="146"/>
      <c r="BH234" s="146"/>
      <c r="BI234" s="143"/>
      <c r="BJ234" s="143"/>
      <c r="BK234" s="143"/>
      <c r="BL234" s="143"/>
    </row>
    <row r="235" spans="1:64" s="145" customFormat="1" x14ac:dyDescent="0.25">
      <c r="A235" s="142"/>
      <c r="B235" s="142"/>
      <c r="C235" s="143"/>
      <c r="D235" s="143"/>
      <c r="E235" s="143"/>
      <c r="F235" s="143"/>
      <c r="G235" s="143"/>
      <c r="H235" s="143"/>
      <c r="I235" s="144"/>
      <c r="J235" s="143"/>
      <c r="K235" s="143"/>
      <c r="L235" s="143"/>
      <c r="M235" s="143"/>
      <c r="N235" s="143"/>
      <c r="O235" s="143"/>
      <c r="P235" s="143"/>
      <c r="Q235" s="143"/>
      <c r="R235" s="143"/>
      <c r="S235" s="143"/>
      <c r="T235" s="143"/>
      <c r="U235" s="143"/>
      <c r="V235" s="143"/>
      <c r="W235" s="143"/>
      <c r="X235" s="143"/>
      <c r="Y235" s="143"/>
      <c r="Z235" s="143"/>
      <c r="AA235" s="143"/>
      <c r="AB235" s="143"/>
      <c r="AC235" s="143"/>
      <c r="AD235" s="143"/>
      <c r="AE235" s="143"/>
      <c r="AF235" s="143"/>
      <c r="AG235" s="143"/>
      <c r="AH235" s="143"/>
      <c r="AJ235" s="143"/>
      <c r="AX235" s="143"/>
      <c r="AY235" s="143"/>
      <c r="AZ235" s="143"/>
      <c r="BA235" s="143"/>
      <c r="BB235" s="143"/>
      <c r="BC235" s="143"/>
      <c r="BD235" s="143"/>
      <c r="BE235" s="143"/>
      <c r="BF235" s="143"/>
      <c r="BG235" s="146"/>
      <c r="BH235" s="146"/>
      <c r="BI235" s="143"/>
      <c r="BJ235" s="143"/>
      <c r="BK235" s="143"/>
      <c r="BL235" s="143"/>
    </row>
    <row r="236" spans="1:64" s="145" customFormat="1" x14ac:dyDescent="0.25">
      <c r="A236" s="142"/>
      <c r="B236" s="142"/>
      <c r="C236" s="143"/>
      <c r="D236" s="143"/>
      <c r="E236" s="143"/>
      <c r="F236" s="143"/>
      <c r="G236" s="143"/>
      <c r="H236" s="143"/>
      <c r="I236" s="144"/>
      <c r="J236" s="143"/>
      <c r="K236" s="143"/>
      <c r="L236" s="143"/>
      <c r="M236" s="143"/>
      <c r="N236" s="143"/>
      <c r="O236" s="143"/>
      <c r="P236" s="143"/>
      <c r="Q236" s="143"/>
      <c r="R236" s="143"/>
      <c r="S236" s="143"/>
      <c r="T236" s="143"/>
      <c r="U236" s="143"/>
      <c r="V236" s="143"/>
      <c r="W236" s="143"/>
      <c r="X236" s="143"/>
      <c r="Y236" s="143"/>
      <c r="Z236" s="143"/>
      <c r="AA236" s="143"/>
      <c r="AB236" s="143"/>
      <c r="AC236" s="143"/>
      <c r="AD236" s="143"/>
      <c r="AE236" s="143"/>
      <c r="AF236" s="143"/>
      <c r="AG236" s="143"/>
      <c r="AH236" s="143"/>
      <c r="AJ236" s="143"/>
      <c r="AX236" s="143"/>
      <c r="AY236" s="143"/>
      <c r="AZ236" s="143"/>
      <c r="BA236" s="143"/>
      <c r="BB236" s="143"/>
      <c r="BC236" s="143"/>
      <c r="BD236" s="143"/>
      <c r="BE236" s="143"/>
      <c r="BF236" s="143"/>
      <c r="BG236" s="146"/>
      <c r="BH236" s="146"/>
      <c r="BI236" s="143"/>
      <c r="BJ236" s="143"/>
      <c r="BK236" s="143"/>
      <c r="BL236" s="143"/>
    </row>
    <row r="237" spans="1:64" s="145" customFormat="1" x14ac:dyDescent="0.25">
      <c r="A237" s="142"/>
      <c r="B237" s="142"/>
      <c r="C237" s="143"/>
      <c r="D237" s="143"/>
      <c r="E237" s="143"/>
      <c r="F237" s="143"/>
      <c r="G237" s="143"/>
      <c r="H237" s="143"/>
      <c r="I237" s="144"/>
      <c r="J237" s="143"/>
      <c r="K237" s="143"/>
      <c r="L237" s="143"/>
      <c r="M237" s="143"/>
      <c r="N237" s="143"/>
      <c r="O237" s="143"/>
      <c r="P237" s="143"/>
      <c r="Q237" s="143"/>
      <c r="R237" s="143"/>
      <c r="S237" s="143"/>
      <c r="T237" s="143"/>
      <c r="U237" s="143"/>
      <c r="V237" s="143"/>
      <c r="W237" s="143"/>
      <c r="X237" s="143"/>
      <c r="Y237" s="143"/>
      <c r="Z237" s="143"/>
      <c r="AA237" s="143"/>
      <c r="AB237" s="143"/>
      <c r="AC237" s="143"/>
      <c r="AD237" s="143"/>
      <c r="AE237" s="143"/>
      <c r="AF237" s="143"/>
      <c r="AG237" s="143"/>
      <c r="AH237" s="143"/>
      <c r="AJ237" s="143"/>
      <c r="AX237" s="143"/>
      <c r="AY237" s="143"/>
      <c r="AZ237" s="143"/>
      <c r="BA237" s="143"/>
      <c r="BB237" s="143"/>
      <c r="BC237" s="143"/>
      <c r="BD237" s="143"/>
      <c r="BE237" s="143"/>
      <c r="BF237" s="143"/>
      <c r="BG237" s="146"/>
      <c r="BH237" s="146"/>
      <c r="BI237" s="143"/>
      <c r="BJ237" s="143"/>
      <c r="BK237" s="143"/>
      <c r="BL237" s="143"/>
    </row>
    <row r="238" spans="1:64" s="145" customFormat="1" x14ac:dyDescent="0.25">
      <c r="A238" s="142"/>
      <c r="B238" s="142"/>
      <c r="C238" s="143"/>
      <c r="D238" s="143"/>
      <c r="E238" s="143"/>
      <c r="F238" s="143"/>
      <c r="G238" s="143"/>
      <c r="H238" s="143"/>
      <c r="I238" s="144"/>
      <c r="J238" s="143"/>
      <c r="K238" s="143"/>
      <c r="L238" s="143"/>
      <c r="M238" s="143"/>
      <c r="N238" s="143"/>
      <c r="O238" s="143"/>
      <c r="P238" s="143"/>
      <c r="Q238" s="143"/>
      <c r="R238" s="143"/>
      <c r="S238" s="143"/>
      <c r="T238" s="143"/>
      <c r="U238" s="143"/>
      <c r="V238" s="143"/>
      <c r="W238" s="143"/>
      <c r="X238" s="143"/>
      <c r="Y238" s="143"/>
      <c r="Z238" s="143"/>
      <c r="AA238" s="143"/>
      <c r="AB238" s="143"/>
      <c r="AC238" s="143"/>
      <c r="AD238" s="143"/>
      <c r="AE238" s="143"/>
      <c r="AF238" s="143"/>
      <c r="AG238" s="143"/>
      <c r="AH238" s="143"/>
      <c r="AJ238" s="143"/>
      <c r="AX238" s="143"/>
      <c r="AY238" s="143"/>
      <c r="AZ238" s="143"/>
      <c r="BA238" s="143"/>
      <c r="BB238" s="143"/>
      <c r="BC238" s="143"/>
      <c r="BD238" s="143"/>
      <c r="BE238" s="143"/>
      <c r="BF238" s="143"/>
      <c r="BG238" s="146"/>
      <c r="BH238" s="146"/>
      <c r="BI238" s="143"/>
      <c r="BJ238" s="143"/>
      <c r="BK238" s="143"/>
      <c r="BL238" s="143"/>
    </row>
    <row r="239" spans="1:64" s="145" customFormat="1" x14ac:dyDescent="0.25">
      <c r="A239" s="142"/>
      <c r="B239" s="142"/>
      <c r="C239" s="143"/>
      <c r="D239" s="143"/>
      <c r="E239" s="143"/>
      <c r="F239" s="143"/>
      <c r="G239" s="143"/>
      <c r="H239" s="143"/>
      <c r="I239" s="144"/>
      <c r="J239" s="143"/>
      <c r="K239" s="143"/>
      <c r="L239" s="143"/>
      <c r="M239" s="143"/>
      <c r="N239" s="143"/>
      <c r="O239" s="143"/>
      <c r="P239" s="143"/>
      <c r="Q239" s="143"/>
      <c r="R239" s="143"/>
      <c r="S239" s="143"/>
      <c r="T239" s="143"/>
      <c r="U239" s="143"/>
      <c r="V239" s="143"/>
      <c r="W239" s="143"/>
      <c r="X239" s="143"/>
      <c r="Y239" s="143"/>
      <c r="Z239" s="143"/>
      <c r="AA239" s="143"/>
      <c r="AB239" s="143"/>
      <c r="AC239" s="143"/>
      <c r="AD239" s="143"/>
      <c r="AE239" s="143"/>
      <c r="AF239" s="143"/>
      <c r="AG239" s="143"/>
      <c r="AH239" s="143"/>
      <c r="AJ239" s="143"/>
      <c r="AX239" s="143"/>
      <c r="AY239" s="143"/>
      <c r="AZ239" s="143"/>
      <c r="BA239" s="143"/>
      <c r="BB239" s="143"/>
      <c r="BC239" s="143"/>
      <c r="BD239" s="143"/>
      <c r="BE239" s="143"/>
      <c r="BF239" s="143"/>
      <c r="BG239" s="146"/>
      <c r="BH239" s="146"/>
      <c r="BI239" s="143"/>
      <c r="BJ239" s="143"/>
      <c r="BK239" s="143"/>
      <c r="BL239" s="143"/>
    </row>
    <row r="240" spans="1:64" s="145" customFormat="1" x14ac:dyDescent="0.25">
      <c r="A240" s="142"/>
      <c r="B240" s="142"/>
      <c r="C240" s="143"/>
      <c r="D240" s="143"/>
      <c r="E240" s="143"/>
      <c r="F240" s="143"/>
      <c r="G240" s="143"/>
      <c r="H240" s="143"/>
      <c r="I240" s="144"/>
      <c r="J240" s="143"/>
      <c r="K240" s="143"/>
      <c r="L240" s="143"/>
      <c r="M240" s="143"/>
      <c r="N240" s="143"/>
      <c r="O240" s="143"/>
      <c r="P240" s="143"/>
      <c r="Q240" s="143"/>
      <c r="R240" s="143"/>
      <c r="S240" s="143"/>
      <c r="T240" s="143"/>
      <c r="U240" s="143"/>
      <c r="V240" s="143"/>
      <c r="W240" s="143"/>
      <c r="X240" s="143"/>
      <c r="Y240" s="143"/>
      <c r="Z240" s="143"/>
      <c r="AA240" s="143"/>
      <c r="AB240" s="143"/>
      <c r="AC240" s="143"/>
      <c r="AD240" s="143"/>
      <c r="AE240" s="143"/>
      <c r="AF240" s="143"/>
      <c r="AG240" s="143"/>
      <c r="AH240" s="143"/>
      <c r="AJ240" s="143"/>
      <c r="AX240" s="143"/>
      <c r="AY240" s="143"/>
      <c r="AZ240" s="143"/>
      <c r="BA240" s="143"/>
      <c r="BB240" s="143"/>
      <c r="BC240" s="143"/>
      <c r="BD240" s="143"/>
      <c r="BE240" s="143"/>
      <c r="BF240" s="143"/>
      <c r="BG240" s="146"/>
      <c r="BH240" s="146"/>
      <c r="BI240" s="143"/>
      <c r="BJ240" s="143"/>
      <c r="BK240" s="143"/>
      <c r="BL240" s="143"/>
    </row>
    <row r="241" spans="1:64" s="145" customFormat="1" x14ac:dyDescent="0.25">
      <c r="A241" s="142"/>
      <c r="B241" s="142"/>
      <c r="C241" s="143"/>
      <c r="D241" s="143"/>
      <c r="E241" s="143"/>
      <c r="F241" s="143"/>
      <c r="G241" s="143"/>
      <c r="H241" s="143"/>
      <c r="I241" s="144"/>
      <c r="J241" s="143"/>
      <c r="K241" s="143"/>
      <c r="L241" s="143"/>
      <c r="M241" s="143"/>
      <c r="N241" s="143"/>
      <c r="O241" s="143"/>
      <c r="P241" s="143"/>
      <c r="Q241" s="143"/>
      <c r="R241" s="143"/>
      <c r="S241" s="143"/>
      <c r="T241" s="143"/>
      <c r="U241" s="143"/>
      <c r="V241" s="143"/>
      <c r="W241" s="143"/>
      <c r="X241" s="143"/>
      <c r="Y241" s="143"/>
      <c r="Z241" s="143"/>
      <c r="AA241" s="143"/>
      <c r="AB241" s="143"/>
      <c r="AC241" s="143"/>
      <c r="AD241" s="143"/>
      <c r="AE241" s="143"/>
      <c r="AF241" s="143"/>
      <c r="AG241" s="143"/>
      <c r="AH241" s="143"/>
      <c r="AJ241" s="143"/>
      <c r="AX241" s="143"/>
      <c r="AY241" s="143"/>
      <c r="AZ241" s="143"/>
      <c r="BA241" s="143"/>
      <c r="BB241" s="143"/>
      <c r="BC241" s="143"/>
      <c r="BD241" s="143"/>
      <c r="BE241" s="143"/>
      <c r="BF241" s="143"/>
      <c r="BG241" s="146"/>
      <c r="BH241" s="146"/>
      <c r="BI241" s="143"/>
      <c r="BJ241" s="143"/>
      <c r="BK241" s="143"/>
      <c r="BL241" s="143"/>
    </row>
    <row r="242" spans="1:64" s="145" customFormat="1" x14ac:dyDescent="0.25">
      <c r="A242" s="142"/>
      <c r="B242" s="142"/>
      <c r="C242" s="143"/>
      <c r="D242" s="143"/>
      <c r="E242" s="143"/>
      <c r="F242" s="143"/>
      <c r="G242" s="143"/>
      <c r="H242" s="143"/>
      <c r="I242" s="144"/>
      <c r="J242" s="143"/>
      <c r="K242" s="143"/>
      <c r="L242" s="143"/>
      <c r="M242" s="143"/>
      <c r="N242" s="143"/>
      <c r="O242" s="143"/>
      <c r="P242" s="143"/>
      <c r="Q242" s="143"/>
      <c r="R242" s="143"/>
      <c r="S242" s="143"/>
      <c r="T242" s="143"/>
      <c r="U242" s="143"/>
      <c r="V242" s="143"/>
      <c r="W242" s="143"/>
      <c r="X242" s="143"/>
      <c r="Y242" s="143"/>
      <c r="Z242" s="143"/>
      <c r="AA242" s="143"/>
      <c r="AB242" s="143"/>
      <c r="AC242" s="143"/>
      <c r="AD242" s="143"/>
      <c r="AE242" s="143"/>
      <c r="AF242" s="143"/>
      <c r="AG242" s="143"/>
      <c r="AH242" s="143"/>
      <c r="AJ242" s="143"/>
      <c r="AX242" s="143"/>
      <c r="AY242" s="143"/>
      <c r="AZ242" s="143"/>
      <c r="BA242" s="143"/>
      <c r="BB242" s="143"/>
      <c r="BC242" s="143"/>
      <c r="BD242" s="143"/>
      <c r="BE242" s="143"/>
      <c r="BF242" s="143"/>
      <c r="BG242" s="146"/>
      <c r="BH242" s="146"/>
      <c r="BI242" s="143"/>
      <c r="BJ242" s="143"/>
      <c r="BK242" s="143"/>
      <c r="BL242" s="143"/>
    </row>
    <row r="243" spans="1:64" s="145" customFormat="1" x14ac:dyDescent="0.25">
      <c r="A243" s="142"/>
      <c r="B243" s="142"/>
      <c r="C243" s="143"/>
      <c r="D243" s="143"/>
      <c r="E243" s="143"/>
      <c r="F243" s="143"/>
      <c r="G243" s="143"/>
      <c r="H243" s="143"/>
      <c r="I243" s="144"/>
      <c r="J243" s="143"/>
      <c r="K243" s="143"/>
      <c r="L243" s="143"/>
      <c r="M243" s="143"/>
      <c r="N243" s="143"/>
      <c r="O243" s="143"/>
      <c r="P243" s="143"/>
      <c r="Q243" s="143"/>
      <c r="R243" s="143"/>
      <c r="S243" s="143"/>
      <c r="T243" s="143"/>
      <c r="U243" s="143"/>
      <c r="V243" s="143"/>
      <c r="W243" s="143"/>
      <c r="X243" s="143"/>
      <c r="Y243" s="143"/>
      <c r="Z243" s="143"/>
      <c r="AA243" s="143"/>
      <c r="AB243" s="143"/>
      <c r="AC243" s="143"/>
      <c r="AD243" s="143"/>
      <c r="AE243" s="143"/>
      <c r="AF243" s="143"/>
      <c r="AG243" s="143"/>
      <c r="AH243" s="143"/>
      <c r="AJ243" s="143"/>
      <c r="AX243" s="143"/>
      <c r="AY243" s="143"/>
      <c r="AZ243" s="143"/>
      <c r="BA243" s="143"/>
      <c r="BB243" s="143"/>
      <c r="BC243" s="143"/>
      <c r="BD243" s="143"/>
      <c r="BE243" s="143"/>
      <c r="BF243" s="143"/>
      <c r="BG243" s="146"/>
      <c r="BH243" s="146"/>
      <c r="BI243" s="143"/>
      <c r="BJ243" s="143"/>
      <c r="BK243" s="143"/>
      <c r="BL243" s="143"/>
    </row>
    <row r="244" spans="1:64" s="145" customFormat="1" x14ac:dyDescent="0.25">
      <c r="A244" s="142"/>
      <c r="B244" s="142"/>
      <c r="C244" s="143"/>
      <c r="D244" s="143"/>
      <c r="E244" s="143"/>
      <c r="F244" s="143"/>
      <c r="G244" s="143"/>
      <c r="H244" s="143"/>
      <c r="I244" s="144"/>
      <c r="J244" s="143"/>
      <c r="K244" s="143"/>
      <c r="L244" s="143"/>
      <c r="M244" s="143"/>
      <c r="N244" s="143"/>
      <c r="O244" s="143"/>
      <c r="P244" s="143"/>
      <c r="Q244" s="143"/>
      <c r="R244" s="143"/>
      <c r="S244" s="143"/>
      <c r="T244" s="143"/>
      <c r="U244" s="143"/>
      <c r="V244" s="143"/>
      <c r="W244" s="143"/>
      <c r="X244" s="143"/>
      <c r="Y244" s="143"/>
      <c r="Z244" s="143"/>
      <c r="AA244" s="143"/>
      <c r="AB244" s="143"/>
      <c r="AC244" s="143"/>
      <c r="AD244" s="143"/>
      <c r="AE244" s="143"/>
      <c r="AF244" s="143"/>
      <c r="AG244" s="143"/>
      <c r="AH244" s="143"/>
      <c r="AJ244" s="143"/>
      <c r="AX244" s="143"/>
      <c r="AY244" s="143"/>
      <c r="AZ244" s="143"/>
      <c r="BA244" s="143"/>
      <c r="BB244" s="143"/>
      <c r="BC244" s="143"/>
      <c r="BD244" s="143"/>
      <c r="BE244" s="143"/>
      <c r="BF244" s="143"/>
      <c r="BG244" s="146"/>
      <c r="BH244" s="146"/>
      <c r="BI244" s="143"/>
      <c r="BJ244" s="143"/>
      <c r="BK244" s="143"/>
      <c r="BL244" s="143"/>
    </row>
    <row r="245" spans="1:64" s="145" customFormat="1" x14ac:dyDescent="0.25">
      <c r="A245" s="142"/>
      <c r="B245" s="142"/>
      <c r="C245" s="143"/>
      <c r="D245" s="143"/>
      <c r="E245" s="143"/>
      <c r="F245" s="143"/>
      <c r="G245" s="143"/>
      <c r="H245" s="143"/>
      <c r="I245" s="144"/>
      <c r="J245" s="143"/>
      <c r="K245" s="143"/>
      <c r="L245" s="143"/>
      <c r="M245" s="143"/>
      <c r="N245" s="143"/>
      <c r="O245" s="143"/>
      <c r="P245" s="143"/>
      <c r="Q245" s="143"/>
      <c r="R245" s="143"/>
      <c r="S245" s="143"/>
      <c r="T245" s="143"/>
      <c r="U245" s="143"/>
      <c r="V245" s="143"/>
      <c r="W245" s="143"/>
      <c r="X245" s="143"/>
      <c r="Y245" s="143"/>
      <c r="Z245" s="143"/>
      <c r="AA245" s="143"/>
      <c r="AB245" s="143"/>
      <c r="AC245" s="143"/>
      <c r="AD245" s="143"/>
      <c r="AE245" s="143"/>
      <c r="AF245" s="143"/>
      <c r="AG245" s="143"/>
      <c r="AH245" s="143"/>
      <c r="AJ245" s="143"/>
      <c r="AX245" s="143"/>
      <c r="AY245" s="143"/>
      <c r="AZ245" s="143"/>
      <c r="BA245" s="143"/>
      <c r="BB245" s="143"/>
      <c r="BC245" s="143"/>
      <c r="BD245" s="143"/>
      <c r="BE245" s="143"/>
      <c r="BF245" s="143"/>
      <c r="BG245" s="146"/>
      <c r="BH245" s="146"/>
      <c r="BI245" s="143"/>
      <c r="BJ245" s="143"/>
      <c r="BK245" s="143"/>
      <c r="BL245" s="143"/>
    </row>
    <row r="246" spans="1:64" s="145" customFormat="1" x14ac:dyDescent="0.25">
      <c r="A246" s="142"/>
      <c r="B246" s="142"/>
      <c r="C246" s="143"/>
      <c r="D246" s="143"/>
      <c r="E246" s="143"/>
      <c r="F246" s="143"/>
      <c r="G246" s="143"/>
      <c r="H246" s="143"/>
      <c r="I246" s="144"/>
      <c r="J246" s="143"/>
      <c r="K246" s="143"/>
      <c r="L246" s="143"/>
      <c r="M246" s="143"/>
      <c r="N246" s="143"/>
      <c r="O246" s="143"/>
      <c r="P246" s="143"/>
      <c r="Q246" s="143"/>
      <c r="R246" s="143"/>
      <c r="S246" s="143"/>
      <c r="T246" s="143"/>
      <c r="U246" s="143"/>
      <c r="V246" s="143"/>
      <c r="W246" s="143"/>
      <c r="X246" s="143"/>
      <c r="Y246" s="143"/>
      <c r="Z246" s="143"/>
      <c r="AA246" s="143"/>
      <c r="AB246" s="143"/>
      <c r="AC246" s="143"/>
      <c r="AD246" s="143"/>
      <c r="AE246" s="143"/>
      <c r="AF246" s="143"/>
      <c r="AG246" s="143"/>
      <c r="AH246" s="143"/>
      <c r="AJ246" s="143"/>
      <c r="AX246" s="143"/>
      <c r="AY246" s="143"/>
      <c r="AZ246" s="143"/>
      <c r="BA246" s="143"/>
      <c r="BB246" s="143"/>
      <c r="BC246" s="143"/>
      <c r="BD246" s="143"/>
      <c r="BE246" s="143"/>
      <c r="BF246" s="143"/>
      <c r="BG246" s="146"/>
      <c r="BH246" s="146"/>
      <c r="BI246" s="143"/>
      <c r="BJ246" s="143"/>
      <c r="BK246" s="143"/>
      <c r="BL246" s="143"/>
    </row>
    <row r="247" spans="1:64" s="145" customFormat="1" x14ac:dyDescent="0.25">
      <c r="A247" s="142"/>
      <c r="B247" s="142"/>
      <c r="C247" s="143"/>
      <c r="D247" s="143"/>
      <c r="E247" s="143"/>
      <c r="F247" s="143"/>
      <c r="G247" s="143"/>
      <c r="H247" s="143"/>
      <c r="I247" s="144"/>
      <c r="J247" s="143"/>
      <c r="K247" s="143"/>
      <c r="L247" s="143"/>
      <c r="M247" s="143"/>
      <c r="N247" s="143"/>
      <c r="O247" s="143"/>
      <c r="P247" s="143"/>
      <c r="Q247" s="143"/>
      <c r="R247" s="143"/>
      <c r="S247" s="143"/>
      <c r="T247" s="143"/>
      <c r="U247" s="143"/>
      <c r="V247" s="143"/>
      <c r="W247" s="143"/>
      <c r="X247" s="143"/>
      <c r="Y247" s="143"/>
      <c r="Z247" s="143"/>
      <c r="AA247" s="143"/>
      <c r="AB247" s="143"/>
      <c r="AC247" s="143"/>
      <c r="AD247" s="143"/>
      <c r="AE247" s="143"/>
      <c r="AF247" s="143"/>
      <c r="AG247" s="143"/>
      <c r="AH247" s="143"/>
      <c r="AJ247" s="143"/>
      <c r="AX247" s="143"/>
      <c r="AY247" s="143"/>
      <c r="AZ247" s="143"/>
      <c r="BA247" s="143"/>
      <c r="BB247" s="143"/>
      <c r="BC247" s="143"/>
      <c r="BD247" s="143"/>
      <c r="BE247" s="143"/>
      <c r="BF247" s="143"/>
      <c r="BG247" s="146"/>
      <c r="BH247" s="146"/>
      <c r="BI247" s="143"/>
      <c r="BJ247" s="143"/>
      <c r="BK247" s="143"/>
      <c r="BL247" s="143"/>
    </row>
    <row r="248" spans="1:64" s="145" customFormat="1" x14ac:dyDescent="0.25">
      <c r="A248" s="142"/>
      <c r="B248" s="142"/>
      <c r="C248" s="143"/>
      <c r="D248" s="143"/>
      <c r="E248" s="143"/>
      <c r="F248" s="143"/>
      <c r="G248" s="143"/>
      <c r="H248" s="143"/>
      <c r="I248" s="144"/>
      <c r="J248" s="143"/>
      <c r="K248" s="143"/>
      <c r="L248" s="143"/>
      <c r="M248" s="143"/>
      <c r="N248" s="143"/>
      <c r="O248" s="143"/>
      <c r="P248" s="143"/>
      <c r="Q248" s="143"/>
      <c r="R248" s="143"/>
      <c r="S248" s="143"/>
      <c r="T248" s="143"/>
      <c r="U248" s="143"/>
      <c r="V248" s="143"/>
      <c r="W248" s="143"/>
      <c r="X248" s="143"/>
      <c r="Y248" s="143"/>
      <c r="Z248" s="143"/>
      <c r="AA248" s="143"/>
      <c r="AB248" s="143"/>
      <c r="AC248" s="143"/>
      <c r="AD248" s="143"/>
      <c r="AE248" s="143"/>
      <c r="AF248" s="143"/>
      <c r="AG248" s="143"/>
      <c r="AH248" s="143"/>
      <c r="AJ248" s="143"/>
      <c r="AX248" s="143"/>
      <c r="AY248" s="143"/>
      <c r="AZ248" s="143"/>
      <c r="BA248" s="143"/>
      <c r="BB248" s="143"/>
      <c r="BC248" s="143"/>
      <c r="BD248" s="143"/>
      <c r="BE248" s="143"/>
      <c r="BF248" s="143"/>
      <c r="BG248" s="146"/>
      <c r="BH248" s="146"/>
      <c r="BI248" s="143"/>
      <c r="BJ248" s="143"/>
      <c r="BK248" s="143"/>
      <c r="BL248" s="143"/>
    </row>
    <row r="249" spans="1:64" s="145" customFormat="1" x14ac:dyDescent="0.25">
      <c r="A249" s="142"/>
      <c r="B249" s="142"/>
      <c r="C249" s="143"/>
      <c r="D249" s="143"/>
      <c r="E249" s="143"/>
      <c r="F249" s="143"/>
      <c r="G249" s="143"/>
      <c r="H249" s="143"/>
      <c r="I249" s="144"/>
      <c r="J249" s="143"/>
      <c r="K249" s="143"/>
      <c r="L249" s="143"/>
      <c r="M249" s="143"/>
      <c r="N249" s="143"/>
      <c r="O249" s="143"/>
      <c r="P249" s="143"/>
      <c r="Q249" s="143"/>
      <c r="R249" s="143"/>
      <c r="S249" s="143"/>
      <c r="T249" s="143"/>
      <c r="U249" s="143"/>
      <c r="V249" s="143"/>
      <c r="W249" s="143"/>
      <c r="X249" s="143"/>
      <c r="Y249" s="143"/>
      <c r="Z249" s="143"/>
      <c r="AA249" s="143"/>
      <c r="AB249" s="143"/>
      <c r="AC249" s="143"/>
      <c r="AD249" s="143"/>
      <c r="AE249" s="143"/>
      <c r="AF249" s="143"/>
      <c r="AG249" s="143"/>
      <c r="AH249" s="143"/>
      <c r="AJ249" s="143"/>
      <c r="AX249" s="143"/>
      <c r="AY249" s="143"/>
      <c r="AZ249" s="143"/>
      <c r="BA249" s="143"/>
      <c r="BB249" s="143"/>
      <c r="BC249" s="143"/>
      <c r="BD249" s="143"/>
      <c r="BE249" s="143"/>
      <c r="BF249" s="143"/>
      <c r="BG249" s="146"/>
      <c r="BH249" s="146"/>
      <c r="BI249" s="143"/>
      <c r="BJ249" s="143"/>
      <c r="BK249" s="143"/>
      <c r="BL249" s="143"/>
    </row>
    <row r="250" spans="1:64" s="145" customFormat="1" x14ac:dyDescent="0.25">
      <c r="A250" s="142"/>
      <c r="B250" s="142"/>
      <c r="C250" s="143"/>
      <c r="D250" s="143"/>
      <c r="E250" s="143"/>
      <c r="F250" s="143"/>
      <c r="G250" s="143"/>
      <c r="H250" s="143"/>
      <c r="I250" s="144"/>
      <c r="J250" s="143"/>
      <c r="K250" s="143"/>
      <c r="L250" s="143"/>
      <c r="M250" s="143"/>
      <c r="N250" s="143"/>
      <c r="O250" s="143"/>
      <c r="P250" s="143"/>
      <c r="Q250" s="143"/>
      <c r="R250" s="143"/>
      <c r="S250" s="143"/>
      <c r="T250" s="143"/>
      <c r="U250" s="143"/>
      <c r="V250" s="143"/>
      <c r="W250" s="143"/>
      <c r="X250" s="143"/>
      <c r="Y250" s="143"/>
      <c r="Z250" s="143"/>
      <c r="AA250" s="143"/>
      <c r="AB250" s="143"/>
      <c r="AC250" s="143"/>
      <c r="AD250" s="143"/>
      <c r="AE250" s="143"/>
      <c r="AF250" s="143"/>
      <c r="AG250" s="143"/>
      <c r="AH250" s="143"/>
      <c r="AJ250" s="143"/>
      <c r="AX250" s="143"/>
      <c r="AY250" s="143"/>
      <c r="AZ250" s="143"/>
      <c r="BA250" s="143"/>
      <c r="BB250" s="143"/>
      <c r="BC250" s="143"/>
      <c r="BD250" s="143"/>
      <c r="BE250" s="143"/>
      <c r="BF250" s="143"/>
      <c r="BG250" s="146"/>
      <c r="BH250" s="146"/>
      <c r="BI250" s="143"/>
      <c r="BJ250" s="143"/>
      <c r="BK250" s="143"/>
      <c r="BL250" s="143"/>
    </row>
    <row r="251" spans="1:64" s="145" customFormat="1" x14ac:dyDescent="0.25">
      <c r="A251" s="142"/>
      <c r="B251" s="142"/>
      <c r="C251" s="143"/>
      <c r="D251" s="143"/>
      <c r="E251" s="143"/>
      <c r="F251" s="143"/>
      <c r="G251" s="143"/>
      <c r="H251" s="143"/>
      <c r="I251" s="144"/>
      <c r="J251" s="143"/>
      <c r="K251" s="143"/>
      <c r="L251" s="143"/>
      <c r="M251" s="143"/>
      <c r="N251" s="143"/>
      <c r="O251" s="143"/>
      <c r="P251" s="143"/>
      <c r="Q251" s="143"/>
      <c r="R251" s="143"/>
      <c r="S251" s="143"/>
      <c r="T251" s="143"/>
      <c r="U251" s="143"/>
      <c r="V251" s="143"/>
      <c r="W251" s="143"/>
      <c r="X251" s="143"/>
      <c r="Y251" s="143"/>
      <c r="Z251" s="143"/>
      <c r="AA251" s="143"/>
      <c r="AB251" s="143"/>
      <c r="AC251" s="143"/>
      <c r="AD251" s="143"/>
      <c r="AE251" s="143"/>
      <c r="AF251" s="143"/>
      <c r="AG251" s="143"/>
      <c r="AH251" s="143"/>
      <c r="AJ251" s="143"/>
      <c r="AX251" s="143"/>
      <c r="AY251" s="143"/>
      <c r="AZ251" s="143"/>
      <c r="BA251" s="143"/>
      <c r="BB251" s="143"/>
      <c r="BC251" s="143"/>
      <c r="BD251" s="143"/>
      <c r="BE251" s="143"/>
      <c r="BF251" s="143"/>
      <c r="BG251" s="146"/>
      <c r="BH251" s="146"/>
      <c r="BI251" s="143"/>
      <c r="BJ251" s="143"/>
      <c r="BK251" s="143"/>
      <c r="BL251" s="143"/>
    </row>
    <row r="252" spans="1:64" s="145" customFormat="1" x14ac:dyDescent="0.25">
      <c r="A252" s="142"/>
      <c r="B252" s="142"/>
      <c r="C252" s="143"/>
      <c r="D252" s="143"/>
      <c r="E252" s="143"/>
      <c r="F252" s="143"/>
      <c r="G252" s="143"/>
      <c r="H252" s="143"/>
      <c r="I252" s="144"/>
      <c r="J252" s="143"/>
      <c r="K252" s="143"/>
      <c r="L252" s="143"/>
      <c r="M252" s="143"/>
      <c r="N252" s="143"/>
      <c r="O252" s="143"/>
      <c r="P252" s="143"/>
      <c r="Q252" s="143"/>
      <c r="R252" s="143"/>
      <c r="S252" s="143"/>
      <c r="T252" s="143"/>
      <c r="U252" s="143"/>
      <c r="V252" s="143"/>
      <c r="W252" s="143"/>
      <c r="X252" s="143"/>
      <c r="Y252" s="143"/>
      <c r="Z252" s="143"/>
      <c r="AA252" s="143"/>
      <c r="AB252" s="143"/>
      <c r="AC252" s="143"/>
      <c r="AD252" s="143"/>
      <c r="AE252" s="143"/>
      <c r="AF252" s="143"/>
      <c r="AG252" s="143"/>
      <c r="AH252" s="143"/>
      <c r="AJ252" s="143"/>
      <c r="AX252" s="143"/>
      <c r="AY252" s="143"/>
      <c r="AZ252" s="143"/>
      <c r="BA252" s="143"/>
      <c r="BB252" s="143"/>
      <c r="BC252" s="143"/>
      <c r="BD252" s="143"/>
      <c r="BE252" s="143"/>
      <c r="BF252" s="143"/>
      <c r="BG252" s="146"/>
      <c r="BH252" s="146"/>
      <c r="BI252" s="143"/>
      <c r="BJ252" s="143"/>
      <c r="BK252" s="143"/>
      <c r="BL252" s="143"/>
    </row>
    <row r="253" spans="1:64" s="145" customFormat="1" x14ac:dyDescent="0.25">
      <c r="A253" s="142"/>
      <c r="B253" s="142"/>
      <c r="C253" s="143"/>
      <c r="D253" s="143"/>
      <c r="E253" s="143"/>
      <c r="F253" s="143"/>
      <c r="G253" s="143"/>
      <c r="H253" s="143"/>
      <c r="I253" s="144"/>
      <c r="J253" s="143"/>
      <c r="K253" s="143"/>
      <c r="L253" s="143"/>
      <c r="M253" s="143"/>
      <c r="N253" s="143"/>
      <c r="O253" s="143"/>
      <c r="P253" s="143"/>
      <c r="Q253" s="143"/>
      <c r="R253" s="143"/>
      <c r="S253" s="143"/>
      <c r="T253" s="143"/>
      <c r="U253" s="143"/>
      <c r="V253" s="143"/>
      <c r="W253" s="143"/>
      <c r="X253" s="143"/>
      <c r="Y253" s="143"/>
      <c r="Z253" s="143"/>
      <c r="AA253" s="143"/>
      <c r="AB253" s="143"/>
      <c r="AC253" s="143"/>
      <c r="AD253" s="143"/>
      <c r="AE253" s="143"/>
      <c r="AF253" s="143"/>
      <c r="AG253" s="143"/>
      <c r="AH253" s="143"/>
      <c r="AJ253" s="143"/>
      <c r="AX253" s="143"/>
      <c r="AY253" s="143"/>
      <c r="AZ253" s="143"/>
      <c r="BA253" s="143"/>
      <c r="BB253" s="143"/>
      <c r="BC253" s="143"/>
      <c r="BD253" s="143"/>
      <c r="BE253" s="143"/>
      <c r="BF253" s="143"/>
      <c r="BG253" s="146"/>
      <c r="BH253" s="146"/>
      <c r="BI253" s="143"/>
      <c r="BJ253" s="143"/>
      <c r="BK253" s="143"/>
      <c r="BL253" s="143"/>
    </row>
    <row r="254" spans="1:64" s="145" customFormat="1" x14ac:dyDescent="0.25">
      <c r="A254" s="142"/>
      <c r="B254" s="142"/>
      <c r="C254" s="143"/>
      <c r="D254" s="143"/>
      <c r="E254" s="143"/>
      <c r="F254" s="143"/>
      <c r="G254" s="143"/>
      <c r="H254" s="143"/>
      <c r="I254" s="144"/>
      <c r="J254" s="143"/>
      <c r="K254" s="143"/>
      <c r="L254" s="143"/>
      <c r="M254" s="143"/>
      <c r="N254" s="143"/>
      <c r="O254" s="143"/>
      <c r="P254" s="143"/>
      <c r="Q254" s="143"/>
      <c r="R254" s="143"/>
      <c r="S254" s="143"/>
      <c r="T254" s="143"/>
      <c r="U254" s="143"/>
      <c r="V254" s="143"/>
      <c r="W254" s="143"/>
      <c r="X254" s="143"/>
      <c r="Y254" s="143"/>
      <c r="Z254" s="143"/>
      <c r="AA254" s="143"/>
      <c r="AB254" s="143"/>
      <c r="AC254" s="143"/>
      <c r="AD254" s="143"/>
      <c r="AE254" s="143"/>
      <c r="AF254" s="143"/>
      <c r="AG254" s="143"/>
      <c r="AH254" s="143"/>
      <c r="AJ254" s="143"/>
      <c r="AX254" s="143"/>
      <c r="AY254" s="143"/>
      <c r="AZ254" s="143"/>
      <c r="BA254" s="143"/>
      <c r="BB254" s="143"/>
      <c r="BC254" s="143"/>
      <c r="BD254" s="143"/>
      <c r="BE254" s="143"/>
      <c r="BF254" s="143"/>
      <c r="BG254" s="146"/>
      <c r="BH254" s="146"/>
      <c r="BI254" s="143"/>
      <c r="BJ254" s="143"/>
      <c r="BK254" s="143"/>
      <c r="BL254" s="143"/>
    </row>
    <row r="255" spans="1:64" s="145" customFormat="1" x14ac:dyDescent="0.25">
      <c r="A255" s="142"/>
      <c r="B255" s="142"/>
      <c r="C255" s="143"/>
      <c r="D255" s="143"/>
      <c r="E255" s="143"/>
      <c r="F255" s="143"/>
      <c r="G255" s="143"/>
      <c r="H255" s="143"/>
      <c r="I255" s="144"/>
      <c r="J255" s="143"/>
      <c r="K255" s="143"/>
      <c r="L255" s="143"/>
      <c r="M255" s="143"/>
      <c r="N255" s="143"/>
      <c r="O255" s="143"/>
      <c r="P255" s="143"/>
      <c r="Q255" s="143"/>
      <c r="R255" s="143"/>
      <c r="S255" s="143"/>
      <c r="T255" s="143"/>
      <c r="U255" s="143"/>
      <c r="V255" s="143"/>
      <c r="W255" s="143"/>
      <c r="X255" s="143"/>
      <c r="Y255" s="143"/>
      <c r="Z255" s="143"/>
      <c r="AA255" s="143"/>
      <c r="AB255" s="143"/>
      <c r="AC255" s="143"/>
      <c r="AD255" s="143"/>
      <c r="AE255" s="143"/>
      <c r="AF255" s="143"/>
      <c r="AG255" s="143"/>
      <c r="AH255" s="143"/>
      <c r="AJ255" s="143"/>
      <c r="AX255" s="143"/>
      <c r="AY255" s="143"/>
      <c r="AZ255" s="143"/>
      <c r="BA255" s="143"/>
      <c r="BB255" s="143"/>
      <c r="BC255" s="143"/>
      <c r="BD255" s="143"/>
      <c r="BE255" s="143"/>
      <c r="BF255" s="143"/>
      <c r="BG255" s="146"/>
      <c r="BH255" s="146"/>
      <c r="BI255" s="143"/>
      <c r="BJ255" s="143"/>
      <c r="BK255" s="143"/>
      <c r="BL255" s="143"/>
    </row>
  </sheetData>
  <mergeCells count="464">
    <mergeCell ref="BF34:BF35"/>
    <mergeCell ref="J34:J35"/>
    <mergeCell ref="AB34:AB35"/>
    <mergeCell ref="AC34:AC35"/>
    <mergeCell ref="AD34:AD35"/>
    <mergeCell ref="AE34:AE35"/>
    <mergeCell ref="AF34:AF35"/>
    <mergeCell ref="AG34:AG35"/>
    <mergeCell ref="K34:K35"/>
    <mergeCell ref="L34:L35"/>
    <mergeCell ref="M34:M35"/>
    <mergeCell ref="N34:N35"/>
    <mergeCell ref="O34:O35"/>
    <mergeCell ref="P34:P35"/>
    <mergeCell ref="Q34:Q35"/>
    <mergeCell ref="R34:R35"/>
    <mergeCell ref="S34:S35"/>
    <mergeCell ref="T34:T35"/>
    <mergeCell ref="Y34:Y35"/>
    <mergeCell ref="Z34:Z35"/>
    <mergeCell ref="AA34:AA35"/>
    <mergeCell ref="BF37:BF39"/>
    <mergeCell ref="AG37:AG39"/>
    <mergeCell ref="BD37:BD39"/>
    <mergeCell ref="AV37:AV39"/>
    <mergeCell ref="AW37:AW39"/>
    <mergeCell ref="AX37:AX39"/>
    <mergeCell ref="AY37:AY39"/>
    <mergeCell ref="AZ37:AZ39"/>
    <mergeCell ref="BA37:BA39"/>
    <mergeCell ref="BB37:BB39"/>
    <mergeCell ref="BC37:BC39"/>
    <mergeCell ref="AA37:AA39"/>
    <mergeCell ref="AB37:AB39"/>
    <mergeCell ref="AC37:AC39"/>
    <mergeCell ref="AZ34:AZ35"/>
    <mergeCell ref="BA34:BA35"/>
    <mergeCell ref="BB34:BB35"/>
    <mergeCell ref="BC34:BC35"/>
    <mergeCell ref="AF37:AF39"/>
    <mergeCell ref="BE37:BE39"/>
    <mergeCell ref="BD34:BD35"/>
    <mergeCell ref="BE34:BE35"/>
    <mergeCell ref="V37:V39"/>
    <mergeCell ref="W37:W39"/>
    <mergeCell ref="X37:X39"/>
    <mergeCell ref="U34:U35"/>
    <mergeCell ref="V34:V35"/>
    <mergeCell ref="W34:W35"/>
    <mergeCell ref="X34:X35"/>
    <mergeCell ref="Y37:Y39"/>
    <mergeCell ref="Z37:Z39"/>
    <mergeCell ref="M37:M39"/>
    <mergeCell ref="N37:N39"/>
    <mergeCell ref="O37:O39"/>
    <mergeCell ref="P37:P39"/>
    <mergeCell ref="Q37:Q39"/>
    <mergeCell ref="R37:R39"/>
    <mergeCell ref="S37:S39"/>
    <mergeCell ref="T37:T39"/>
    <mergeCell ref="U37:U39"/>
    <mergeCell ref="AH15:AH16"/>
    <mergeCell ref="AH34:AH35"/>
    <mergeCell ref="AY22:AY23"/>
    <mergeCell ref="AZ22:AZ23"/>
    <mergeCell ref="BA22:BA23"/>
    <mergeCell ref="BB22:BB23"/>
    <mergeCell ref="AG15:AG16"/>
    <mergeCell ref="AV15:AV16"/>
    <mergeCell ref="AW15:AW16"/>
    <mergeCell ref="AX15:AX16"/>
    <mergeCell ref="AY15:AY16"/>
    <mergeCell ref="AZ15:AZ16"/>
    <mergeCell ref="BA15:BA16"/>
    <mergeCell ref="AV34:AV35"/>
    <mergeCell ref="AW34:AW35"/>
    <mergeCell ref="AX34:AX35"/>
    <mergeCell ref="AY34:AY35"/>
    <mergeCell ref="AX24:AX27"/>
    <mergeCell ref="AY24:AY27"/>
    <mergeCell ref="AH17:AH19"/>
    <mergeCell ref="AG24:AG27"/>
    <mergeCell ref="AH24:AH27"/>
    <mergeCell ref="AW20:AW21"/>
    <mergeCell ref="AX20:AX21"/>
    <mergeCell ref="A15:A16"/>
    <mergeCell ref="A34:A35"/>
    <mergeCell ref="A22:A23"/>
    <mergeCell ref="A17:A19"/>
    <mergeCell ref="C34:C35"/>
    <mergeCell ref="I34:I35"/>
    <mergeCell ref="F17:F19"/>
    <mergeCell ref="F22:F23"/>
    <mergeCell ref="F34:F35"/>
    <mergeCell ref="F15:F16"/>
    <mergeCell ref="H15:H16"/>
    <mergeCell ref="H34:H35"/>
    <mergeCell ref="H22:H23"/>
    <mergeCell ref="H17:H19"/>
    <mergeCell ref="B15:B16"/>
    <mergeCell ref="B22:B23"/>
    <mergeCell ref="B17:B19"/>
    <mergeCell ref="G15:G16"/>
    <mergeCell ref="G17:G19"/>
    <mergeCell ref="C25:C26"/>
    <mergeCell ref="B24:B27"/>
    <mergeCell ref="A24:A27"/>
    <mergeCell ref="G24:G27"/>
    <mergeCell ref="H24:H27"/>
    <mergeCell ref="A37:A39"/>
    <mergeCell ref="A20:A21"/>
    <mergeCell ref="B20:B21"/>
    <mergeCell ref="F20:F21"/>
    <mergeCell ref="G20:G21"/>
    <mergeCell ref="D25:D26"/>
    <mergeCell ref="E25:E26"/>
    <mergeCell ref="AD37:AD39"/>
    <mergeCell ref="AE37:AE39"/>
    <mergeCell ref="M20:M21"/>
    <mergeCell ref="N20:N21"/>
    <mergeCell ref="O20:O21"/>
    <mergeCell ref="P20:P21"/>
    <mergeCell ref="Q20:Q21"/>
    <mergeCell ref="R20:R21"/>
    <mergeCell ref="G22:G23"/>
    <mergeCell ref="V24:V27"/>
    <mergeCell ref="W24:W27"/>
    <mergeCell ref="X24:X27"/>
    <mergeCell ref="Y24:Y27"/>
    <mergeCell ref="Z24:Z27"/>
    <mergeCell ref="AA24:AA27"/>
    <mergeCell ref="K37:K39"/>
    <mergeCell ref="L37:L39"/>
    <mergeCell ref="AV20:AV21"/>
    <mergeCell ref="AV24:AV27"/>
    <mergeCell ref="AF24:AF27"/>
    <mergeCell ref="B37:B39"/>
    <mergeCell ref="C37:C39"/>
    <mergeCell ref="D37:D39"/>
    <mergeCell ref="E37:E39"/>
    <mergeCell ref="F37:F39"/>
    <mergeCell ref="G37:G39"/>
    <mergeCell ref="AH37:AH39"/>
    <mergeCell ref="H37:H39"/>
    <mergeCell ref="I37:I39"/>
    <mergeCell ref="J37:J39"/>
    <mergeCell ref="B32:B36"/>
    <mergeCell ref="G34:G35"/>
    <mergeCell ref="AB24:AB27"/>
    <mergeCell ref="AC24:AC27"/>
    <mergeCell ref="M24:M27"/>
    <mergeCell ref="N24:N27"/>
    <mergeCell ref="O24:O27"/>
    <mergeCell ref="P24:P27"/>
    <mergeCell ref="Q24:Q27"/>
    <mergeCell ref="R24:R27"/>
    <mergeCell ref="S24:S27"/>
    <mergeCell ref="I24:I27"/>
    <mergeCell ref="J24:J27"/>
    <mergeCell ref="K24:K27"/>
    <mergeCell ref="L24:L27"/>
    <mergeCell ref="F24:F27"/>
    <mergeCell ref="AF20:AF21"/>
    <mergeCell ref="AG20:AG21"/>
    <mergeCell ref="AH20:AH21"/>
    <mergeCell ref="T24:T27"/>
    <mergeCell ref="U24:U27"/>
    <mergeCell ref="AD24:AD27"/>
    <mergeCell ref="AE24:AE27"/>
    <mergeCell ref="V20:V21"/>
    <mergeCell ref="W20:W21"/>
    <mergeCell ref="X20:X21"/>
    <mergeCell ref="Y20:Y21"/>
    <mergeCell ref="Z20:Z21"/>
    <mergeCell ref="AA20:AA21"/>
    <mergeCell ref="AB20:AB21"/>
    <mergeCell ref="AC20:AC21"/>
    <mergeCell ref="AD20:AD21"/>
    <mergeCell ref="V8:V11"/>
    <mergeCell ref="W8:W11"/>
    <mergeCell ref="X8:X11"/>
    <mergeCell ref="Y8:Y11"/>
    <mergeCell ref="Z8:Z11"/>
    <mergeCell ref="AA8:AA11"/>
    <mergeCell ref="AB8:AB11"/>
    <mergeCell ref="AC8:AC11"/>
    <mergeCell ref="AD8:AD11"/>
    <mergeCell ref="M8:M11"/>
    <mergeCell ref="N8:N11"/>
    <mergeCell ref="O8:O11"/>
    <mergeCell ref="P8:P11"/>
    <mergeCell ref="Q8:Q11"/>
    <mergeCell ref="R8:R11"/>
    <mergeCell ref="BF8:BF11"/>
    <mergeCell ref="AE8:AE11"/>
    <mergeCell ref="AF8:AF11"/>
    <mergeCell ref="AG8:AG11"/>
    <mergeCell ref="AH8:AH11"/>
    <mergeCell ref="AV8:AV11"/>
    <mergeCell ref="AW8:AW11"/>
    <mergeCell ref="AX8:AX11"/>
    <mergeCell ref="AY8:AY11"/>
    <mergeCell ref="AZ8:AZ11"/>
    <mergeCell ref="S8:S11"/>
    <mergeCell ref="T8:T11"/>
    <mergeCell ref="U8:U11"/>
    <mergeCell ref="BA8:BA11"/>
    <mergeCell ref="BB8:BB11"/>
    <mergeCell ref="BC8:BC11"/>
    <mergeCell ref="BD8:BD11"/>
    <mergeCell ref="BE8:BE11"/>
    <mergeCell ref="A8:A11"/>
    <mergeCell ref="H8:H11"/>
    <mergeCell ref="I8:I11"/>
    <mergeCell ref="J8:J11"/>
    <mergeCell ref="G8:G11"/>
    <mergeCell ref="F8:F11"/>
    <mergeCell ref="B8:B11"/>
    <mergeCell ref="K8:K11"/>
    <mergeCell ref="L8:L11"/>
    <mergeCell ref="BM6:BM7"/>
    <mergeCell ref="BM5:BO5"/>
    <mergeCell ref="BO6:BO7"/>
    <mergeCell ref="BN6:BN7"/>
    <mergeCell ref="D1:BN3"/>
    <mergeCell ref="A4:BO4"/>
    <mergeCell ref="A5:I5"/>
    <mergeCell ref="J5:BD5"/>
    <mergeCell ref="A6:A7"/>
    <mergeCell ref="B6:B7"/>
    <mergeCell ref="C6:C7"/>
    <mergeCell ref="D6:E6"/>
    <mergeCell ref="AW6:AW7"/>
    <mergeCell ref="AI6:AI7"/>
    <mergeCell ref="AJ6:AJ7"/>
    <mergeCell ref="AR6:AR7"/>
    <mergeCell ref="A1:C3"/>
    <mergeCell ref="AX6:AY6"/>
    <mergeCell ref="BE5:BE7"/>
    <mergeCell ref="BF5:BF7"/>
    <mergeCell ref="BG5:BL5"/>
    <mergeCell ref="BG6:BL6"/>
    <mergeCell ref="AZ6:BD6"/>
    <mergeCell ref="AS6:AS7"/>
    <mergeCell ref="AT6:AT7"/>
    <mergeCell ref="AU6:AU7"/>
    <mergeCell ref="AV6:AV7"/>
    <mergeCell ref="F6:F7"/>
    <mergeCell ref="G6:G7"/>
    <mergeCell ref="H6:H7"/>
    <mergeCell ref="I6:I7"/>
    <mergeCell ref="J6:AH6"/>
    <mergeCell ref="M12:M14"/>
    <mergeCell ref="N12:N14"/>
    <mergeCell ref="O12:O14"/>
    <mergeCell ref="U12:U14"/>
    <mergeCell ref="V12:V14"/>
    <mergeCell ref="W12:W14"/>
    <mergeCell ref="X12:X14"/>
    <mergeCell ref="Y12:Y14"/>
    <mergeCell ref="P12:P14"/>
    <mergeCell ref="Q12:Q14"/>
    <mergeCell ref="R12:R14"/>
    <mergeCell ref="S12:S14"/>
    <mergeCell ref="T12:T14"/>
    <mergeCell ref="AE12:AE14"/>
    <mergeCell ref="AF12:AF14"/>
    <mergeCell ref="AG12:AG14"/>
    <mergeCell ref="A12:A14"/>
    <mergeCell ref="B12:B14"/>
    <mergeCell ref="F12:F14"/>
    <mergeCell ref="G12:G14"/>
    <mergeCell ref="H12:H14"/>
    <mergeCell ref="I12:I14"/>
    <mergeCell ref="J12:J14"/>
    <mergeCell ref="K12:K14"/>
    <mergeCell ref="L12:L14"/>
    <mergeCell ref="AH12:AH14"/>
    <mergeCell ref="AV12:AV14"/>
    <mergeCell ref="Z12:Z14"/>
    <mergeCell ref="AA12:AA14"/>
    <mergeCell ref="AB12:AB14"/>
    <mergeCell ref="AC12:AC14"/>
    <mergeCell ref="AD12:AD14"/>
    <mergeCell ref="BB12:BB14"/>
    <mergeCell ref="BC12:BC14"/>
    <mergeCell ref="BD12:BD14"/>
    <mergeCell ref="BE12:BE14"/>
    <mergeCell ref="BF12:BF14"/>
    <mergeCell ref="AW12:AW14"/>
    <mergeCell ref="AX12:AX14"/>
    <mergeCell ref="AY12:AY14"/>
    <mergeCell ref="AZ12:AZ14"/>
    <mergeCell ref="BA12:BA14"/>
    <mergeCell ref="I28:I31"/>
    <mergeCell ref="J28:J31"/>
    <mergeCell ref="K28:K31"/>
    <mergeCell ref="L28:L31"/>
    <mergeCell ref="M28:M31"/>
    <mergeCell ref="W28:W31"/>
    <mergeCell ref="AC28:AC31"/>
    <mergeCell ref="AD28:AD31"/>
    <mergeCell ref="AE28:AE31"/>
    <mergeCell ref="AF28:AF31"/>
    <mergeCell ref="AG28:AG31"/>
    <mergeCell ref="X28:X31"/>
    <mergeCell ref="Y28:Y31"/>
    <mergeCell ref="Z28:Z31"/>
    <mergeCell ref="AA28:AA31"/>
    <mergeCell ref="AB28:AB31"/>
    <mergeCell ref="A28:A31"/>
    <mergeCell ref="B28:B31"/>
    <mergeCell ref="F28:F31"/>
    <mergeCell ref="G28:G31"/>
    <mergeCell ref="H28:H31"/>
    <mergeCell ref="S28:S31"/>
    <mergeCell ref="T28:T31"/>
    <mergeCell ref="U28:U31"/>
    <mergeCell ref="V28:V31"/>
    <mergeCell ref="N28:N31"/>
    <mergeCell ref="O28:O31"/>
    <mergeCell ref="P28:P31"/>
    <mergeCell ref="Q28:Q31"/>
    <mergeCell ref="R28:R31"/>
    <mergeCell ref="BF20:BF21"/>
    <mergeCell ref="BF24:BF27"/>
    <mergeCell ref="BC24:BC27"/>
    <mergeCell ref="BD24:BD27"/>
    <mergeCell ref="BA24:BA27"/>
    <mergeCell ref="BB24:BB27"/>
    <mergeCell ref="BE24:BE27"/>
    <mergeCell ref="BC22:BC23"/>
    <mergeCell ref="BD22:BD23"/>
    <mergeCell ref="BE22:BE23"/>
    <mergeCell ref="BF22:BF23"/>
    <mergeCell ref="BE28:BE31"/>
    <mergeCell ref="BF28:BF31"/>
    <mergeCell ref="AZ28:AZ31"/>
    <mergeCell ref="BA28:BA31"/>
    <mergeCell ref="BB28:BB31"/>
    <mergeCell ref="BC28:BC31"/>
    <mergeCell ref="BD28:BD31"/>
    <mergeCell ref="AH28:AH31"/>
    <mergeCell ref="AV28:AV31"/>
    <mergeCell ref="AW28:AW31"/>
    <mergeCell ref="AX28:AX31"/>
    <mergeCell ref="AY28:AY31"/>
    <mergeCell ref="AW24:AW27"/>
    <mergeCell ref="AZ24:AZ27"/>
    <mergeCell ref="X22:X23"/>
    <mergeCell ref="Y22:Y23"/>
    <mergeCell ref="Z22:Z23"/>
    <mergeCell ref="AA22:AA23"/>
    <mergeCell ref="J22:J23"/>
    <mergeCell ref="K22:K23"/>
    <mergeCell ref="L22:L23"/>
    <mergeCell ref="M22:M23"/>
    <mergeCell ref="N22:N23"/>
    <mergeCell ref="O22:O23"/>
    <mergeCell ref="P22:P23"/>
    <mergeCell ref="Q22:Q23"/>
    <mergeCell ref="R22:R23"/>
    <mergeCell ref="AB22:AB23"/>
    <mergeCell ref="AC22:AC23"/>
    <mergeCell ref="AD22:AD23"/>
    <mergeCell ref="AE22:AE23"/>
    <mergeCell ref="AF22:AF23"/>
    <mergeCell ref="AG22:AG23"/>
    <mergeCell ref="AH22:AH23"/>
    <mergeCell ref="AV22:AV23"/>
    <mergeCell ref="AW22:AW23"/>
    <mergeCell ref="AX22:AX23"/>
    <mergeCell ref="AZ17:AZ19"/>
    <mergeCell ref="BA17:BA19"/>
    <mergeCell ref="BB17:BB19"/>
    <mergeCell ref="BC17:BC19"/>
    <mergeCell ref="BD17:BD19"/>
    <mergeCell ref="BE17:BE19"/>
    <mergeCell ref="S17:S19"/>
    <mergeCell ref="T17:T19"/>
    <mergeCell ref="U17:U19"/>
    <mergeCell ref="V17:V19"/>
    <mergeCell ref="W17:W19"/>
    <mergeCell ref="X17:X19"/>
    <mergeCell ref="Y17:Y19"/>
    <mergeCell ref="Z17:Z19"/>
    <mergeCell ref="AA17:AA19"/>
    <mergeCell ref="BA20:BA21"/>
    <mergeCell ref="BB20:BB21"/>
    <mergeCell ref="BC20:BC21"/>
    <mergeCell ref="BD20:BD21"/>
    <mergeCell ref="BE20:BE21"/>
    <mergeCell ref="AY20:AY21"/>
    <mergeCell ref="AZ20:AZ21"/>
    <mergeCell ref="AE20:AE21"/>
    <mergeCell ref="BF17:BF19"/>
    <mergeCell ref="I17:I19"/>
    <mergeCell ref="AC17:AC19"/>
    <mergeCell ref="AD17:AD19"/>
    <mergeCell ref="AE17:AE19"/>
    <mergeCell ref="AF17:AF19"/>
    <mergeCell ref="AG17:AG19"/>
    <mergeCell ref="AV17:AV19"/>
    <mergeCell ref="AW17:AW19"/>
    <mergeCell ref="AX17:AX19"/>
    <mergeCell ref="AY17:AY19"/>
    <mergeCell ref="AB17:AB19"/>
    <mergeCell ref="J17:J19"/>
    <mergeCell ref="K17:K19"/>
    <mergeCell ref="L17:L19"/>
    <mergeCell ref="M17:M19"/>
    <mergeCell ref="N17:N19"/>
    <mergeCell ref="O17:O19"/>
    <mergeCell ref="P17:P19"/>
    <mergeCell ref="Q17:Q19"/>
    <mergeCell ref="R17:R19"/>
    <mergeCell ref="V15:V16"/>
    <mergeCell ref="W15:W16"/>
    <mergeCell ref="I22:I23"/>
    <mergeCell ref="D15:D16"/>
    <mergeCell ref="E15:E16"/>
    <mergeCell ref="I15:I16"/>
    <mergeCell ref="J15:J16"/>
    <mergeCell ref="K15:K16"/>
    <mergeCell ref="L15:L16"/>
    <mergeCell ref="M15:M16"/>
    <mergeCell ref="N15:N16"/>
    <mergeCell ref="S22:S23"/>
    <mergeCell ref="T22:T23"/>
    <mergeCell ref="U22:U23"/>
    <mergeCell ref="V22:V23"/>
    <mergeCell ref="W22:W23"/>
    <mergeCell ref="S20:S21"/>
    <mergeCell ref="T20:T21"/>
    <mergeCell ref="U20:U21"/>
    <mergeCell ref="I20:I21"/>
    <mergeCell ref="J20:J21"/>
    <mergeCell ref="K20:K21"/>
    <mergeCell ref="L20:L21"/>
    <mergeCell ref="H20:H21"/>
    <mergeCell ref="BB15:BB16"/>
    <mergeCell ref="BC15:BC16"/>
    <mergeCell ref="BD15:BD16"/>
    <mergeCell ref="BE15:BE16"/>
    <mergeCell ref="BF15:BF16"/>
    <mergeCell ref="B41:I41"/>
    <mergeCell ref="B42:I42"/>
    <mergeCell ref="A41:A42"/>
    <mergeCell ref="X15:X16"/>
    <mergeCell ref="Y15:Y16"/>
    <mergeCell ref="Z15:Z16"/>
    <mergeCell ref="AA15:AA16"/>
    <mergeCell ref="AB15:AB16"/>
    <mergeCell ref="AC15:AC16"/>
    <mergeCell ref="AD15:AD16"/>
    <mergeCell ref="AE15:AE16"/>
    <mergeCell ref="AF15:AF16"/>
    <mergeCell ref="O15:O16"/>
    <mergeCell ref="P15:P16"/>
    <mergeCell ref="Q15:Q16"/>
    <mergeCell ref="R15:R16"/>
    <mergeCell ref="S15:S16"/>
    <mergeCell ref="T15:T16"/>
    <mergeCell ref="U15:U16"/>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8"/>
  <sheetViews>
    <sheetView zoomScale="90" zoomScaleNormal="90" workbookViewId="0">
      <selection activeCell="I5" sqref="I5:I6"/>
    </sheetView>
  </sheetViews>
  <sheetFormatPr baseColWidth="10" defaultColWidth="11.42578125" defaultRowHeight="15" x14ac:dyDescent="0.25"/>
  <cols>
    <col min="1" max="1" width="17.28515625" customWidth="1"/>
    <col min="2" max="2" width="14.7109375" customWidth="1"/>
    <col min="3" max="3" width="16.7109375" customWidth="1"/>
    <col min="4" max="4" width="13" customWidth="1"/>
    <col min="5" max="5" width="13.7109375" customWidth="1"/>
    <col min="12" max="12" width="16.28515625" customWidth="1"/>
    <col min="13" max="13" width="17.5703125" customWidth="1"/>
    <col min="14" max="14" width="24" customWidth="1"/>
    <col min="15" max="15" width="34.42578125" customWidth="1"/>
    <col min="16" max="16" width="25.28515625" customWidth="1"/>
  </cols>
  <sheetData>
    <row r="1" spans="1:16" ht="23.25" x14ac:dyDescent="0.35">
      <c r="A1" s="38" t="s">
        <v>244</v>
      </c>
    </row>
    <row r="2" spans="1:16" ht="15.75" thickBot="1" x14ac:dyDescent="0.3"/>
    <row r="3" spans="1:16" ht="21" customHeight="1" x14ac:dyDescent="0.25">
      <c r="A3" s="598" t="s">
        <v>245</v>
      </c>
      <c r="B3" s="618" t="s">
        <v>246</v>
      </c>
      <c r="C3" s="599"/>
      <c r="D3" s="599"/>
      <c r="E3" s="601"/>
      <c r="F3" s="601"/>
      <c r="G3" s="601"/>
      <c r="H3" s="609"/>
      <c r="I3" s="610" t="s">
        <v>173</v>
      </c>
      <c r="M3" s="37"/>
      <c r="N3" s="36"/>
    </row>
    <row r="4" spans="1:16" ht="24.75" customHeight="1" thickBot="1" x14ac:dyDescent="0.3">
      <c r="A4" s="598"/>
      <c r="B4" s="618"/>
      <c r="C4" s="600"/>
      <c r="D4" s="600"/>
      <c r="E4" s="602"/>
      <c r="F4" s="602"/>
      <c r="G4" s="602"/>
      <c r="H4" s="609"/>
      <c r="I4" s="611"/>
      <c r="L4" s="37"/>
      <c r="M4" s="141" t="s">
        <v>245</v>
      </c>
      <c r="N4" s="36"/>
    </row>
    <row r="5" spans="1:16" ht="15.75" thickBot="1" x14ac:dyDescent="0.3">
      <c r="A5" s="598"/>
      <c r="B5" s="618" t="s">
        <v>247</v>
      </c>
      <c r="C5" s="605"/>
      <c r="D5" s="599"/>
      <c r="E5" s="599"/>
      <c r="F5" s="601"/>
      <c r="G5" s="601"/>
      <c r="H5" s="609"/>
      <c r="I5" s="612" t="s">
        <v>223</v>
      </c>
      <c r="M5" s="35" t="s">
        <v>248</v>
      </c>
      <c r="N5" s="34" t="s">
        <v>249</v>
      </c>
      <c r="O5" s="34" t="s">
        <v>250</v>
      </c>
      <c r="P5" s="33" t="s">
        <v>251</v>
      </c>
    </row>
    <row r="6" spans="1:16" ht="45" customHeight="1" thickBot="1" x14ac:dyDescent="0.3">
      <c r="A6" s="598"/>
      <c r="B6" s="618"/>
      <c r="C6" s="606"/>
      <c r="D6" s="600"/>
      <c r="E6" s="600"/>
      <c r="F6" s="602"/>
      <c r="G6" s="602"/>
      <c r="H6" s="609"/>
      <c r="I6" s="613"/>
      <c r="M6" s="32">
        <v>5</v>
      </c>
      <c r="N6" s="17" t="s">
        <v>252</v>
      </c>
      <c r="O6" s="18" t="s">
        <v>253</v>
      </c>
      <c r="P6" s="18" t="s">
        <v>254</v>
      </c>
    </row>
    <row r="7" spans="1:16" ht="33" customHeight="1" thickBot="1" x14ac:dyDescent="0.3">
      <c r="A7" s="598"/>
      <c r="B7" s="618" t="s">
        <v>255</v>
      </c>
      <c r="C7" s="603"/>
      <c r="D7" s="605"/>
      <c r="E7" s="599"/>
      <c r="F7" s="601"/>
      <c r="G7" s="601"/>
      <c r="H7" s="609"/>
      <c r="I7" s="619" t="s">
        <v>71</v>
      </c>
      <c r="M7" s="32">
        <v>4</v>
      </c>
      <c r="N7" s="17" t="s">
        <v>256</v>
      </c>
      <c r="O7" s="18" t="s">
        <v>257</v>
      </c>
      <c r="P7" s="18" t="s">
        <v>258</v>
      </c>
    </row>
    <row r="8" spans="1:16" ht="24" customHeight="1" thickTop="1" thickBot="1" x14ac:dyDescent="0.3">
      <c r="A8" s="598"/>
      <c r="B8" s="618"/>
      <c r="C8" s="604"/>
      <c r="D8" s="606"/>
      <c r="E8" s="600"/>
      <c r="F8" s="602"/>
      <c r="G8" s="602"/>
      <c r="H8" s="609"/>
      <c r="I8" s="620"/>
      <c r="M8" s="32">
        <v>3</v>
      </c>
      <c r="N8" s="17" t="s">
        <v>259</v>
      </c>
      <c r="O8" s="18" t="s">
        <v>260</v>
      </c>
      <c r="P8" s="18" t="s">
        <v>261</v>
      </c>
    </row>
    <row r="9" spans="1:16" ht="27" customHeight="1" thickBot="1" x14ac:dyDescent="0.3">
      <c r="A9" s="598"/>
      <c r="B9" s="618" t="s">
        <v>262</v>
      </c>
      <c r="C9" s="603"/>
      <c r="D9" s="603"/>
      <c r="E9" s="605"/>
      <c r="F9" s="599"/>
      <c r="G9" s="601"/>
      <c r="H9" s="609"/>
      <c r="I9" s="607" t="s">
        <v>263</v>
      </c>
      <c r="M9" s="32">
        <v>2</v>
      </c>
      <c r="N9" s="17" t="s">
        <v>264</v>
      </c>
      <c r="O9" s="18" t="s">
        <v>265</v>
      </c>
      <c r="P9" s="18" t="s">
        <v>266</v>
      </c>
    </row>
    <row r="10" spans="1:16" ht="37.15" customHeight="1" thickTop="1" thickBot="1" x14ac:dyDescent="0.3">
      <c r="A10" s="598"/>
      <c r="B10" s="618"/>
      <c r="C10" s="604"/>
      <c r="D10" s="604"/>
      <c r="E10" s="606"/>
      <c r="F10" s="600"/>
      <c r="G10" s="602"/>
      <c r="H10" s="609"/>
      <c r="I10" s="608"/>
      <c r="M10" s="32">
        <v>1</v>
      </c>
      <c r="N10" s="17" t="s">
        <v>267</v>
      </c>
      <c r="O10" s="18" t="s">
        <v>268</v>
      </c>
      <c r="P10" s="18" t="s">
        <v>269</v>
      </c>
    </row>
    <row r="11" spans="1:16" x14ac:dyDescent="0.25">
      <c r="A11" s="598"/>
      <c r="B11" s="618" t="s">
        <v>270</v>
      </c>
      <c r="C11" s="603"/>
      <c r="D11" s="603"/>
      <c r="E11" s="605"/>
      <c r="F11" s="599"/>
      <c r="G11" s="601"/>
      <c r="H11" s="621"/>
      <c r="I11" s="614"/>
    </row>
    <row r="12" spans="1:16" ht="15.75" thickBot="1" x14ac:dyDescent="0.3">
      <c r="A12" s="598"/>
      <c r="B12" s="618"/>
      <c r="C12" s="604"/>
      <c r="D12" s="604"/>
      <c r="E12" s="606"/>
      <c r="F12" s="600"/>
      <c r="G12" s="602"/>
      <c r="H12" s="621"/>
      <c r="I12" s="615"/>
    </row>
    <row r="13" spans="1:16" x14ac:dyDescent="0.25">
      <c r="A13" s="1"/>
      <c r="B13" s="1"/>
      <c r="C13" s="30">
        <v>1</v>
      </c>
      <c r="D13" s="30">
        <v>2</v>
      </c>
      <c r="E13" s="30">
        <v>3</v>
      </c>
      <c r="F13" s="30">
        <v>4</v>
      </c>
      <c r="G13" s="30">
        <v>5</v>
      </c>
      <c r="H13" s="1"/>
      <c r="I13" s="1"/>
    </row>
    <row r="14" spans="1:16" x14ac:dyDescent="0.25">
      <c r="A14" s="1"/>
      <c r="B14" s="1"/>
      <c r="C14" s="31" t="s">
        <v>271</v>
      </c>
      <c r="D14" s="30" t="s">
        <v>272</v>
      </c>
      <c r="E14" s="30" t="s">
        <v>71</v>
      </c>
      <c r="F14" s="30" t="s">
        <v>273</v>
      </c>
      <c r="G14" s="30" t="s">
        <v>274</v>
      </c>
      <c r="H14" s="1"/>
      <c r="I14" s="1"/>
    </row>
    <row r="15" spans="1:16" ht="15.75" x14ac:dyDescent="0.25">
      <c r="A15" s="1"/>
      <c r="B15" s="1"/>
      <c r="C15" s="616" t="s">
        <v>275</v>
      </c>
      <c r="D15" s="616"/>
      <c r="E15" s="616"/>
      <c r="F15" s="616"/>
      <c r="G15" s="616"/>
      <c r="H15" s="1"/>
      <c r="I15" s="1"/>
      <c r="L15" s="29" t="s">
        <v>276</v>
      </c>
    </row>
    <row r="16" spans="1:16" ht="15.75" thickBot="1" x14ac:dyDescent="0.3">
      <c r="A16" s="617" t="s">
        <v>277</v>
      </c>
      <c r="B16" s="617"/>
      <c r="C16" s="617"/>
      <c r="D16" s="617"/>
      <c r="E16" s="617"/>
      <c r="F16" s="617"/>
      <c r="G16" s="617"/>
      <c r="H16" s="617"/>
    </row>
    <row r="17" spans="1:13" ht="79.5" thickBot="1" x14ac:dyDescent="0.3">
      <c r="L17" s="28" t="s">
        <v>278</v>
      </c>
      <c r="M17" s="27" t="s">
        <v>279</v>
      </c>
    </row>
    <row r="18" spans="1:13" ht="31.5" thickTop="1" thickBot="1" x14ac:dyDescent="0.3">
      <c r="A18" s="623" t="s">
        <v>275</v>
      </c>
      <c r="B18" s="624"/>
      <c r="C18" s="624"/>
      <c r="D18" s="624"/>
      <c r="E18" s="625"/>
      <c r="L18" s="26" t="s">
        <v>280</v>
      </c>
      <c r="M18" s="25" t="s">
        <v>62</v>
      </c>
    </row>
    <row r="19" spans="1:13" ht="47.1" customHeight="1" thickTop="1" thickBot="1" x14ac:dyDescent="0.3">
      <c r="A19" s="622" t="s">
        <v>281</v>
      </c>
      <c r="B19" s="622"/>
      <c r="C19" s="622"/>
      <c r="D19" s="622"/>
      <c r="E19" s="622"/>
      <c r="L19" s="26" t="s">
        <v>282</v>
      </c>
      <c r="M19" s="25" t="s">
        <v>71</v>
      </c>
    </row>
    <row r="20" spans="1:13" ht="47.25" customHeight="1" thickTop="1" thickBot="1" x14ac:dyDescent="0.3">
      <c r="A20" s="622" t="s">
        <v>283</v>
      </c>
      <c r="B20" s="622"/>
      <c r="C20" s="622"/>
      <c r="D20" s="622"/>
      <c r="E20" s="622"/>
      <c r="L20" s="26" t="s">
        <v>284</v>
      </c>
      <c r="M20" s="25" t="s">
        <v>63</v>
      </c>
    </row>
    <row r="21" spans="1:13" ht="58.5" customHeight="1" thickTop="1" x14ac:dyDescent="0.25">
      <c r="A21" s="622" t="s">
        <v>285</v>
      </c>
      <c r="B21" s="622"/>
      <c r="C21" s="622"/>
      <c r="D21" s="622"/>
      <c r="E21" s="622"/>
      <c r="L21" s="24"/>
    </row>
    <row r="22" spans="1:13" ht="50.25" hidden="1" customHeight="1" thickBot="1" x14ac:dyDescent="0.3">
      <c r="A22" s="629" t="s">
        <v>286</v>
      </c>
      <c r="B22" s="629"/>
      <c r="C22" s="629"/>
      <c r="D22" s="629"/>
    </row>
    <row r="23" spans="1:13" ht="38.25" hidden="1" x14ac:dyDescent="0.25">
      <c r="A23" s="626" t="s">
        <v>287</v>
      </c>
      <c r="B23" s="626" t="s">
        <v>288</v>
      </c>
      <c r="C23" s="23" t="s">
        <v>289</v>
      </c>
      <c r="D23" s="626" t="s">
        <v>290</v>
      </c>
    </row>
    <row r="24" spans="1:13" hidden="1" x14ac:dyDescent="0.25">
      <c r="A24" s="627"/>
      <c r="B24" s="627"/>
      <c r="C24" s="111" t="s">
        <v>291</v>
      </c>
      <c r="D24" s="627"/>
    </row>
    <row r="25" spans="1:13" ht="25.5" hidden="1" customHeight="1" x14ac:dyDescent="0.25">
      <c r="A25" s="627"/>
      <c r="B25" s="627"/>
      <c r="C25" s="111" t="s">
        <v>292</v>
      </c>
      <c r="D25" s="627"/>
    </row>
    <row r="26" spans="1:13" ht="15.75" hidden="1" thickBot="1" x14ac:dyDescent="0.3">
      <c r="A26" s="628"/>
      <c r="B26" s="628"/>
      <c r="C26" s="22" t="s">
        <v>293</v>
      </c>
      <c r="D26" s="628"/>
    </row>
    <row r="27" spans="1:13" ht="26.25" hidden="1" thickBot="1" x14ac:dyDescent="0.3">
      <c r="A27" s="20" t="s">
        <v>294</v>
      </c>
      <c r="B27" s="18" t="s">
        <v>295</v>
      </c>
      <c r="C27" s="18" t="s">
        <v>296</v>
      </c>
      <c r="D27" s="21"/>
    </row>
    <row r="28" spans="1:13" ht="26.25" hidden="1" thickBot="1" x14ac:dyDescent="0.3">
      <c r="A28" s="20" t="s">
        <v>297</v>
      </c>
      <c r="B28" s="18" t="s">
        <v>298</v>
      </c>
      <c r="C28" s="18" t="s">
        <v>299</v>
      </c>
      <c r="D28" s="17" t="s">
        <v>300</v>
      </c>
    </row>
    <row r="29" spans="1:13" ht="26.25" hidden="1" thickBot="1" x14ac:dyDescent="0.3">
      <c r="A29" s="19" t="s">
        <v>301</v>
      </c>
      <c r="B29" s="18" t="s">
        <v>302</v>
      </c>
      <c r="C29" s="18" t="s">
        <v>303</v>
      </c>
      <c r="D29" s="17" t="s">
        <v>300</v>
      </c>
    </row>
    <row r="30" spans="1:13" ht="26.25" hidden="1" thickBot="1" x14ac:dyDescent="0.3">
      <c r="A30" s="20" t="s">
        <v>304</v>
      </c>
      <c r="B30" s="18" t="s">
        <v>295</v>
      </c>
      <c r="C30" s="18" t="s">
        <v>305</v>
      </c>
      <c r="D30" s="17" t="s">
        <v>300</v>
      </c>
    </row>
    <row r="31" spans="1:13" ht="39" hidden="1" thickBot="1" x14ac:dyDescent="0.3">
      <c r="A31" s="20" t="s">
        <v>297</v>
      </c>
      <c r="B31" s="18" t="s">
        <v>298</v>
      </c>
      <c r="C31" s="18" t="s">
        <v>306</v>
      </c>
      <c r="D31" s="17" t="s">
        <v>300</v>
      </c>
    </row>
    <row r="32" spans="1:13" ht="26.25" hidden="1" thickBot="1" x14ac:dyDescent="0.3">
      <c r="A32" s="19" t="s">
        <v>307</v>
      </c>
      <c r="B32" s="18" t="s">
        <v>302</v>
      </c>
      <c r="C32" s="18" t="s">
        <v>308</v>
      </c>
      <c r="D32" s="17" t="s">
        <v>300</v>
      </c>
    </row>
    <row r="33" spans="1:8" ht="26.25" hidden="1" thickBot="1" x14ac:dyDescent="0.3">
      <c r="A33" s="20" t="s">
        <v>309</v>
      </c>
      <c r="B33" s="18" t="s">
        <v>295</v>
      </c>
      <c r="C33" s="18" t="s">
        <v>310</v>
      </c>
      <c r="D33" s="17" t="s">
        <v>300</v>
      </c>
    </row>
    <row r="34" spans="1:8" ht="26.25" hidden="1" thickBot="1" x14ac:dyDescent="0.3">
      <c r="A34" s="20" t="s">
        <v>311</v>
      </c>
      <c r="B34" s="18" t="s">
        <v>298</v>
      </c>
      <c r="C34" s="18" t="s">
        <v>312</v>
      </c>
      <c r="D34" s="17" t="s">
        <v>300</v>
      </c>
    </row>
    <row r="35" spans="1:8" ht="26.25" hidden="1" thickBot="1" x14ac:dyDescent="0.3">
      <c r="A35" s="19" t="s">
        <v>313</v>
      </c>
      <c r="B35" s="18" t="s">
        <v>302</v>
      </c>
      <c r="C35" s="18" t="s">
        <v>314</v>
      </c>
      <c r="D35" s="17" t="s">
        <v>300</v>
      </c>
    </row>
    <row r="38" spans="1:8" ht="15.75" x14ac:dyDescent="0.25">
      <c r="A38" s="16" t="s">
        <v>315</v>
      </c>
      <c r="B38" s="16"/>
      <c r="H38" s="16" t="s">
        <v>466</v>
      </c>
    </row>
    <row r="39" spans="1:8" x14ac:dyDescent="0.25">
      <c r="A39" s="13"/>
    </row>
    <row r="40" spans="1:8" x14ac:dyDescent="0.25">
      <c r="A40" s="634" t="s">
        <v>316</v>
      </c>
      <c r="B40" s="634" t="s">
        <v>317</v>
      </c>
      <c r="C40" s="634"/>
      <c r="D40" s="634"/>
    </row>
    <row r="41" spans="1:8" ht="30" customHeight="1" x14ac:dyDescent="0.25">
      <c r="A41" s="634"/>
      <c r="B41" s="634"/>
      <c r="C41" s="634"/>
      <c r="D41" s="634"/>
    </row>
    <row r="42" spans="1:8" ht="46.5" customHeight="1" x14ac:dyDescent="0.25">
      <c r="A42" s="15" t="s">
        <v>62</v>
      </c>
      <c r="B42" s="630" t="s">
        <v>318</v>
      </c>
      <c r="C42" s="630"/>
      <c r="D42" s="630"/>
    </row>
    <row r="43" spans="1:8" ht="58.5" customHeight="1" x14ac:dyDescent="0.25">
      <c r="A43" s="15" t="s">
        <v>71</v>
      </c>
      <c r="B43" s="630" t="s">
        <v>319</v>
      </c>
      <c r="C43" s="630"/>
      <c r="D43" s="630"/>
    </row>
    <row r="44" spans="1:8" ht="65.25" customHeight="1" x14ac:dyDescent="0.25">
      <c r="A44" s="15" t="s">
        <v>63</v>
      </c>
      <c r="B44" s="630" t="s">
        <v>320</v>
      </c>
      <c r="C44" s="630"/>
      <c r="D44" s="630"/>
    </row>
    <row r="45" spans="1:8" ht="15.75" x14ac:dyDescent="0.25">
      <c r="A45" s="14"/>
    </row>
    <row r="46" spans="1:8" ht="15.75" x14ac:dyDescent="0.25">
      <c r="A46" s="631" t="s">
        <v>321</v>
      </c>
      <c r="B46" s="631"/>
      <c r="C46" s="631"/>
      <c r="D46" s="631"/>
      <c r="E46" s="631"/>
    </row>
    <row r="47" spans="1:8" ht="15.75" thickBot="1" x14ac:dyDescent="0.3">
      <c r="A47" s="13"/>
    </row>
    <row r="48" spans="1:8" ht="120.75" thickBot="1" x14ac:dyDescent="0.3">
      <c r="A48" s="12" t="s">
        <v>322</v>
      </c>
      <c r="B48" s="11" t="s">
        <v>323</v>
      </c>
      <c r="C48" s="11" t="s">
        <v>324</v>
      </c>
      <c r="D48" s="11" t="s">
        <v>325</v>
      </c>
      <c r="E48" s="11" t="s">
        <v>326</v>
      </c>
    </row>
    <row r="49" spans="1:5" ht="15.75" thickBot="1" x14ac:dyDescent="0.3">
      <c r="A49" s="10" t="s">
        <v>62</v>
      </c>
      <c r="B49" s="9" t="s">
        <v>64</v>
      </c>
      <c r="C49" s="9" t="s">
        <v>64</v>
      </c>
      <c r="D49" s="9">
        <v>2</v>
      </c>
      <c r="E49" s="9">
        <v>2</v>
      </c>
    </row>
    <row r="50" spans="1:5" ht="15.75" thickBot="1" x14ac:dyDescent="0.3">
      <c r="A50" s="10" t="s">
        <v>62</v>
      </c>
      <c r="B50" s="9" t="s">
        <v>64</v>
      </c>
      <c r="C50" s="9" t="s">
        <v>65</v>
      </c>
      <c r="D50" s="9">
        <v>2</v>
      </c>
      <c r="E50" s="9">
        <v>1</v>
      </c>
    </row>
    <row r="51" spans="1:5" ht="15.75" thickBot="1" x14ac:dyDescent="0.3">
      <c r="A51" s="10" t="s">
        <v>62</v>
      </c>
      <c r="B51" s="9" t="s">
        <v>64</v>
      </c>
      <c r="C51" s="9" t="s">
        <v>135</v>
      </c>
      <c r="D51" s="9">
        <v>2</v>
      </c>
      <c r="E51" s="9">
        <v>0</v>
      </c>
    </row>
    <row r="52" spans="1:5" ht="15.75" thickBot="1" x14ac:dyDescent="0.3">
      <c r="A52" s="10" t="s">
        <v>62</v>
      </c>
      <c r="B52" s="9" t="s">
        <v>135</v>
      </c>
      <c r="C52" s="9" t="s">
        <v>64</v>
      </c>
      <c r="D52" s="9">
        <v>0</v>
      </c>
      <c r="E52" s="9">
        <v>2</v>
      </c>
    </row>
    <row r="53" spans="1:5" ht="15.75" thickBot="1" x14ac:dyDescent="0.3">
      <c r="A53" s="10" t="s">
        <v>71</v>
      </c>
      <c r="B53" s="9" t="s">
        <v>64</v>
      </c>
      <c r="C53" s="9" t="s">
        <v>64</v>
      </c>
      <c r="D53" s="9">
        <v>1</v>
      </c>
      <c r="E53" s="9">
        <v>1</v>
      </c>
    </row>
    <row r="54" spans="1:5" ht="15.75" thickBot="1" x14ac:dyDescent="0.3">
      <c r="A54" s="10" t="s">
        <v>71</v>
      </c>
      <c r="B54" s="9" t="s">
        <v>64</v>
      </c>
      <c r="C54" s="9" t="s">
        <v>65</v>
      </c>
      <c r="D54" s="9">
        <v>1</v>
      </c>
      <c r="E54" s="9">
        <v>0</v>
      </c>
    </row>
    <row r="55" spans="1:5" ht="15.75" thickBot="1" x14ac:dyDescent="0.3">
      <c r="A55" s="10" t="s">
        <v>71</v>
      </c>
      <c r="B55" s="9" t="s">
        <v>64</v>
      </c>
      <c r="C55" s="9" t="s">
        <v>135</v>
      </c>
      <c r="D55" s="9">
        <v>1</v>
      </c>
      <c r="E55" s="9">
        <v>0</v>
      </c>
    </row>
    <row r="56" spans="1:5" ht="15.75" thickBot="1" x14ac:dyDescent="0.3">
      <c r="A56" s="10" t="s">
        <v>71</v>
      </c>
      <c r="B56" s="9" t="s">
        <v>135</v>
      </c>
      <c r="C56" s="9" t="s">
        <v>64</v>
      </c>
      <c r="D56" s="9">
        <v>0</v>
      </c>
      <c r="E56" s="9">
        <v>1</v>
      </c>
    </row>
    <row r="57" spans="1:5" s="8" customFormat="1" ht="48.75" customHeight="1" x14ac:dyDescent="0.25">
      <c r="A57" s="632" t="s">
        <v>327</v>
      </c>
      <c r="B57" s="632"/>
      <c r="C57" s="632"/>
      <c r="D57" s="632"/>
      <c r="E57" s="632"/>
    </row>
    <row r="58" spans="1:5" s="8" customFormat="1" ht="48.75" customHeight="1" x14ac:dyDescent="0.25">
      <c r="A58" s="633" t="s">
        <v>328</v>
      </c>
      <c r="B58" s="633"/>
      <c r="C58" s="633"/>
      <c r="D58" s="633"/>
      <c r="E58" s="633"/>
    </row>
  </sheetData>
  <mergeCells count="59">
    <mergeCell ref="B44:D44"/>
    <mergeCell ref="A46:E46"/>
    <mergeCell ref="A57:E57"/>
    <mergeCell ref="A58:E58"/>
    <mergeCell ref="A40:A41"/>
    <mergeCell ref="B40:D41"/>
    <mergeCell ref="B42:D42"/>
    <mergeCell ref="B43:D43"/>
    <mergeCell ref="A20:E20"/>
    <mergeCell ref="A21:E21"/>
    <mergeCell ref="A18:E18"/>
    <mergeCell ref="A23:A26"/>
    <mergeCell ref="B23:B26"/>
    <mergeCell ref="D23:D26"/>
    <mergeCell ref="A22:D22"/>
    <mergeCell ref="A19:E19"/>
    <mergeCell ref="G11:G12"/>
    <mergeCell ref="H11:H12"/>
    <mergeCell ref="G7:G8"/>
    <mergeCell ref="H7:H8"/>
    <mergeCell ref="H9:H10"/>
    <mergeCell ref="I11:I12"/>
    <mergeCell ref="C15:G15"/>
    <mergeCell ref="A16:H16"/>
    <mergeCell ref="B3:B4"/>
    <mergeCell ref="B5:B6"/>
    <mergeCell ref="B7:B8"/>
    <mergeCell ref="B9:B10"/>
    <mergeCell ref="B11:B12"/>
    <mergeCell ref="C11:C12"/>
    <mergeCell ref="D11:D12"/>
    <mergeCell ref="I7:I8"/>
    <mergeCell ref="C9:C10"/>
    <mergeCell ref="D9:D10"/>
    <mergeCell ref="E9:E10"/>
    <mergeCell ref="F9:F10"/>
    <mergeCell ref="G9:G10"/>
    <mergeCell ref="I9:I10"/>
    <mergeCell ref="H3:H4"/>
    <mergeCell ref="I3:I4"/>
    <mergeCell ref="C5:C6"/>
    <mergeCell ref="D5:D6"/>
    <mergeCell ref="E5:E6"/>
    <mergeCell ref="F5:F6"/>
    <mergeCell ref="G5:G6"/>
    <mergeCell ref="H5:H6"/>
    <mergeCell ref="I5:I6"/>
    <mergeCell ref="G3:G4"/>
    <mergeCell ref="A3:A12"/>
    <mergeCell ref="C3:C4"/>
    <mergeCell ref="D3:D4"/>
    <mergeCell ref="E3:E4"/>
    <mergeCell ref="F3:F4"/>
    <mergeCell ref="C7:C8"/>
    <mergeCell ref="D7:D8"/>
    <mergeCell ref="E7:E8"/>
    <mergeCell ref="F7:F8"/>
    <mergeCell ref="E11:E12"/>
    <mergeCell ref="F11:F1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4"/>
  <sheetViews>
    <sheetView zoomScaleNormal="100" workbookViewId="0">
      <selection activeCell="D24" sqref="D24"/>
    </sheetView>
  </sheetViews>
  <sheetFormatPr baseColWidth="10" defaultColWidth="19" defaultRowHeight="15" x14ac:dyDescent="0.25"/>
  <cols>
    <col min="1" max="1" width="20.28515625" style="8" customWidth="1"/>
    <col min="2" max="3" width="19" style="8"/>
    <col min="4" max="4" width="31" style="8" customWidth="1"/>
    <col min="5" max="5" width="96.7109375" style="8" customWidth="1"/>
    <col min="6" max="16384" width="19" style="8"/>
  </cols>
  <sheetData>
    <row r="1" spans="1:15" x14ac:dyDescent="0.25">
      <c r="G1" s="635" t="s">
        <v>329</v>
      </c>
      <c r="I1" s="635" t="s">
        <v>330</v>
      </c>
    </row>
    <row r="2" spans="1:15" ht="30" x14ac:dyDescent="0.25">
      <c r="A2" s="40" t="s">
        <v>331</v>
      </c>
      <c r="B2" s="40" t="s">
        <v>332</v>
      </c>
      <c r="C2" s="40" t="s">
        <v>333</v>
      </c>
      <c r="D2" s="40" t="s">
        <v>334</v>
      </c>
      <c r="E2" s="40" t="s">
        <v>335</v>
      </c>
      <c r="F2" s="40" t="s">
        <v>336</v>
      </c>
      <c r="G2" s="635"/>
      <c r="H2" s="40" t="s">
        <v>337</v>
      </c>
      <c r="I2" s="635"/>
      <c r="J2" s="40" t="s">
        <v>338</v>
      </c>
      <c r="K2" s="40" t="s">
        <v>339</v>
      </c>
      <c r="L2" s="40" t="s">
        <v>31</v>
      </c>
      <c r="M2" s="40" t="s">
        <v>33</v>
      </c>
      <c r="N2" s="40" t="s">
        <v>340</v>
      </c>
      <c r="O2" s="40" t="s">
        <v>341</v>
      </c>
    </row>
    <row r="3" spans="1:15" ht="30" x14ac:dyDescent="0.25">
      <c r="A3" s="8" t="s">
        <v>57</v>
      </c>
      <c r="B3" s="8" t="s">
        <v>342</v>
      </c>
      <c r="C3" s="8" t="s">
        <v>97</v>
      </c>
      <c r="D3" s="8" t="s">
        <v>94</v>
      </c>
      <c r="E3" s="8" t="s">
        <v>88</v>
      </c>
      <c r="F3" s="8" t="s">
        <v>343</v>
      </c>
      <c r="G3" s="39">
        <v>5</v>
      </c>
      <c r="H3" s="8" t="s">
        <v>60</v>
      </c>
      <c r="I3" s="39">
        <v>5</v>
      </c>
      <c r="J3" s="8" t="s">
        <v>344</v>
      </c>
      <c r="K3" s="8" t="s">
        <v>61</v>
      </c>
      <c r="L3" s="8" t="s">
        <v>345</v>
      </c>
      <c r="M3" s="8" t="s">
        <v>64</v>
      </c>
      <c r="N3" s="8" t="s">
        <v>346</v>
      </c>
      <c r="O3" s="8" t="s">
        <v>347</v>
      </c>
    </row>
    <row r="4" spans="1:15" ht="30" x14ac:dyDescent="0.25">
      <c r="A4" s="8" t="s">
        <v>95</v>
      </c>
      <c r="B4" s="8" t="s">
        <v>93</v>
      </c>
      <c r="C4" s="8" t="s">
        <v>55</v>
      </c>
      <c r="D4" s="8" t="s">
        <v>56</v>
      </c>
      <c r="E4" s="8" t="s">
        <v>81</v>
      </c>
      <c r="F4" s="8" t="s">
        <v>91</v>
      </c>
      <c r="G4" s="39">
        <v>4</v>
      </c>
      <c r="H4" s="8" t="s">
        <v>76</v>
      </c>
      <c r="I4" s="39">
        <v>4</v>
      </c>
      <c r="J4" s="8" t="s">
        <v>223</v>
      </c>
      <c r="K4" s="8" t="s">
        <v>70</v>
      </c>
      <c r="L4" s="8" t="s">
        <v>348</v>
      </c>
      <c r="M4" s="8" t="s">
        <v>65</v>
      </c>
      <c r="N4" s="8" t="s">
        <v>66</v>
      </c>
      <c r="O4" s="8" t="s">
        <v>349</v>
      </c>
    </row>
    <row r="5" spans="1:15" ht="30" x14ac:dyDescent="0.25">
      <c r="A5" s="8" t="s">
        <v>90</v>
      </c>
      <c r="B5" s="8" t="s">
        <v>83</v>
      </c>
      <c r="C5" s="8" t="s">
        <v>67</v>
      </c>
      <c r="D5" s="8" t="s">
        <v>77</v>
      </c>
      <c r="E5" s="8" t="s">
        <v>59</v>
      </c>
      <c r="F5" s="8" t="s">
        <v>58</v>
      </c>
      <c r="G5" s="39">
        <v>3</v>
      </c>
      <c r="H5" s="8" t="s">
        <v>82</v>
      </c>
      <c r="I5" s="39">
        <v>3</v>
      </c>
      <c r="J5" s="8" t="s">
        <v>71</v>
      </c>
      <c r="L5" s="8" t="s">
        <v>135</v>
      </c>
      <c r="M5" s="8" t="s">
        <v>135</v>
      </c>
      <c r="N5" s="8" t="s">
        <v>350</v>
      </c>
    </row>
    <row r="6" spans="1:15" ht="30" x14ac:dyDescent="0.25">
      <c r="A6" s="8" t="s">
        <v>92</v>
      </c>
      <c r="B6" s="8" t="s">
        <v>87</v>
      </c>
      <c r="C6" s="8" t="s">
        <v>78</v>
      </c>
      <c r="D6" s="8" t="s">
        <v>69</v>
      </c>
      <c r="E6" s="8" t="s">
        <v>75</v>
      </c>
      <c r="F6" s="8" t="s">
        <v>74</v>
      </c>
      <c r="G6" s="39">
        <v>2</v>
      </c>
      <c r="H6" s="8" t="s">
        <v>351</v>
      </c>
      <c r="I6" s="39">
        <v>2</v>
      </c>
      <c r="J6" s="8" t="s">
        <v>263</v>
      </c>
      <c r="N6" s="8" t="s">
        <v>352</v>
      </c>
    </row>
    <row r="7" spans="1:15" ht="30" x14ac:dyDescent="0.25">
      <c r="A7" s="8" t="s">
        <v>87</v>
      </c>
      <c r="B7" s="8" t="s">
        <v>353</v>
      </c>
      <c r="C7" s="8" t="s">
        <v>85</v>
      </c>
      <c r="D7" s="8" t="s">
        <v>84</v>
      </c>
      <c r="E7" s="8" t="s">
        <v>354</v>
      </c>
      <c r="F7" s="8" t="s">
        <v>89</v>
      </c>
      <c r="G7" s="39">
        <v>1</v>
      </c>
      <c r="H7" s="8" t="s">
        <v>355</v>
      </c>
      <c r="I7" s="39">
        <v>1</v>
      </c>
    </row>
    <row r="8" spans="1:15" ht="30" x14ac:dyDescent="0.25">
      <c r="A8" s="8" t="s">
        <v>80</v>
      </c>
      <c r="B8" s="8" t="s">
        <v>99</v>
      </c>
      <c r="C8" s="8" t="s">
        <v>234</v>
      </c>
      <c r="D8" s="8" t="s">
        <v>86</v>
      </c>
      <c r="E8" s="8" t="s">
        <v>356</v>
      </c>
    </row>
    <row r="9" spans="1:15" ht="30" x14ac:dyDescent="0.25">
      <c r="A9" s="8" t="s">
        <v>73</v>
      </c>
      <c r="B9" s="8" t="s">
        <v>54</v>
      </c>
      <c r="C9" s="8" t="s">
        <v>54</v>
      </c>
      <c r="D9" s="8" t="s">
        <v>79</v>
      </c>
      <c r="E9" s="8" t="s">
        <v>357</v>
      </c>
    </row>
    <row r="10" spans="1:15" ht="30" x14ac:dyDescent="0.25">
      <c r="A10" s="8" t="s">
        <v>358</v>
      </c>
      <c r="D10" s="8" t="s">
        <v>54</v>
      </c>
      <c r="E10" s="8" t="s">
        <v>359</v>
      </c>
    </row>
    <row r="11" spans="1:15" x14ac:dyDescent="0.25">
      <c r="A11" s="8" t="s">
        <v>101</v>
      </c>
      <c r="E11" s="8" t="s">
        <v>360</v>
      </c>
    </row>
    <row r="12" spans="1:15" x14ac:dyDescent="0.25">
      <c r="A12" s="8" t="s">
        <v>353</v>
      </c>
      <c r="E12" s="8" t="s">
        <v>361</v>
      </c>
    </row>
    <row r="13" spans="1:15" x14ac:dyDescent="0.25">
      <c r="E13" s="8" t="s">
        <v>362</v>
      </c>
    </row>
    <row r="14" spans="1:15" x14ac:dyDescent="0.25">
      <c r="A14" s="8" t="s">
        <v>133</v>
      </c>
      <c r="E14" s="8" t="s">
        <v>363</v>
      </c>
    </row>
    <row r="15" spans="1:15" x14ac:dyDescent="0.25">
      <c r="E15" s="8" t="s">
        <v>100</v>
      </c>
    </row>
    <row r="16" spans="1:15" x14ac:dyDescent="0.25">
      <c r="E16" s="8" t="s">
        <v>364</v>
      </c>
    </row>
    <row r="17" spans="5:5" x14ac:dyDescent="0.25">
      <c r="E17" s="8" t="s">
        <v>103</v>
      </c>
    </row>
    <row r="18" spans="5:5" x14ac:dyDescent="0.25">
      <c r="E18" s="8" t="s">
        <v>365</v>
      </c>
    </row>
    <row r="19" spans="5:5" x14ac:dyDescent="0.25">
      <c r="E19" s="8" t="s">
        <v>366</v>
      </c>
    </row>
    <row r="20" spans="5:5" x14ac:dyDescent="0.25">
      <c r="E20" s="8" t="s">
        <v>367</v>
      </c>
    </row>
    <row r="21" spans="5:5" x14ac:dyDescent="0.25">
      <c r="E21" s="8" t="s">
        <v>368</v>
      </c>
    </row>
    <row r="22" spans="5:5" x14ac:dyDescent="0.25">
      <c r="E22" s="8" t="s">
        <v>369</v>
      </c>
    </row>
    <row r="23" spans="5:5" x14ac:dyDescent="0.25">
      <c r="E23" s="8" t="s">
        <v>370</v>
      </c>
    </row>
    <row r="24" spans="5:5" x14ac:dyDescent="0.25">
      <c r="E24" s="8" t="s">
        <v>371</v>
      </c>
    </row>
    <row r="25" spans="5:5" x14ac:dyDescent="0.25">
      <c r="E25" s="8" t="s">
        <v>372</v>
      </c>
    </row>
    <row r="26" spans="5:5" x14ac:dyDescent="0.25">
      <c r="E26" s="8" t="s">
        <v>373</v>
      </c>
    </row>
    <row r="27" spans="5:5" x14ac:dyDescent="0.25">
      <c r="E27" s="8" t="s">
        <v>374</v>
      </c>
    </row>
    <row r="28" spans="5:5" x14ac:dyDescent="0.25">
      <c r="E28" s="8" t="s">
        <v>375</v>
      </c>
    </row>
    <row r="29" spans="5:5" x14ac:dyDescent="0.25">
      <c r="E29" s="8" t="s">
        <v>376</v>
      </c>
    </row>
    <row r="30" spans="5:5" x14ac:dyDescent="0.25">
      <c r="E30" s="8" t="s">
        <v>377</v>
      </c>
    </row>
    <row r="31" spans="5:5" ht="30" x14ac:dyDescent="0.25">
      <c r="E31" s="8" t="s">
        <v>378</v>
      </c>
    </row>
    <row r="32" spans="5:5" ht="30" x14ac:dyDescent="0.25">
      <c r="E32" s="8" t="s">
        <v>379</v>
      </c>
    </row>
    <row r="33" spans="5:5" x14ac:dyDescent="0.25">
      <c r="E33" s="8" t="s">
        <v>380</v>
      </c>
    </row>
    <row r="34" spans="5:5" x14ac:dyDescent="0.25">
      <c r="E34" s="8" t="s">
        <v>381</v>
      </c>
    </row>
    <row r="35" spans="5:5" x14ac:dyDescent="0.25">
      <c r="E35" s="8" t="s">
        <v>382</v>
      </c>
    </row>
    <row r="36" spans="5:5" x14ac:dyDescent="0.25">
      <c r="E36" s="8" t="s">
        <v>383</v>
      </c>
    </row>
    <row r="37" spans="5:5" x14ac:dyDescent="0.25">
      <c r="E37" s="8" t="s">
        <v>384</v>
      </c>
    </row>
    <row r="38" spans="5:5" x14ac:dyDescent="0.25">
      <c r="E38" s="8" t="s">
        <v>385</v>
      </c>
    </row>
    <row r="39" spans="5:5" x14ac:dyDescent="0.25">
      <c r="E39" s="8" t="s">
        <v>386</v>
      </c>
    </row>
    <row r="40" spans="5:5" x14ac:dyDescent="0.25">
      <c r="E40" s="8" t="s">
        <v>387</v>
      </c>
    </row>
    <row r="41" spans="5:5" x14ac:dyDescent="0.25">
      <c r="E41" s="8" t="s">
        <v>98</v>
      </c>
    </row>
    <row r="42" spans="5:5" x14ac:dyDescent="0.25">
      <c r="E42" s="8" t="s">
        <v>388</v>
      </c>
    </row>
    <row r="43" spans="5:5" x14ac:dyDescent="0.25">
      <c r="E43" s="8" t="s">
        <v>389</v>
      </c>
    </row>
    <row r="44" spans="5:5" x14ac:dyDescent="0.25">
      <c r="E44" s="8" t="s">
        <v>390</v>
      </c>
    </row>
  </sheetData>
  <mergeCells count="2">
    <mergeCell ref="G1:G2"/>
    <mergeCell ref="I1: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24"/>
  <sheetViews>
    <sheetView zoomScale="60" zoomScaleNormal="60" workbookViewId="0">
      <selection activeCell="BO14" sqref="BO14"/>
    </sheetView>
  </sheetViews>
  <sheetFormatPr baseColWidth="10" defaultColWidth="11.42578125" defaultRowHeight="15" x14ac:dyDescent="0.25"/>
  <cols>
    <col min="1" max="1" width="23.7109375" style="37" customWidth="1"/>
    <col min="2" max="2" width="51.7109375" style="45" customWidth="1"/>
    <col min="3" max="3" width="13.42578125" style="36" hidden="1" customWidth="1"/>
    <col min="4" max="4" width="22.7109375" style="36" hidden="1" customWidth="1"/>
    <col min="5" max="5" width="27.28515625" style="41" hidden="1" customWidth="1"/>
    <col min="6" max="14" width="18.42578125" style="36" hidden="1" customWidth="1"/>
    <col min="15" max="15" width="22.5703125" style="36" hidden="1" customWidth="1"/>
    <col min="16" max="27" width="18.42578125" style="36" hidden="1" customWidth="1"/>
    <col min="28" max="28" width="16.28515625" style="36" hidden="1" customWidth="1"/>
    <col min="29" max="29" width="17.42578125" style="36" hidden="1" customWidth="1"/>
    <col min="30" max="30" width="17.28515625" style="36" customWidth="1"/>
    <col min="31" max="31" width="40.7109375" style="1" hidden="1" customWidth="1"/>
    <col min="32" max="32" width="13.7109375" style="42" customWidth="1"/>
    <col min="33" max="33" width="21.28515625" style="41" hidden="1" customWidth="1"/>
    <col min="34" max="39" width="41.28515625" style="41" hidden="1" customWidth="1"/>
    <col min="40" max="40" width="15.5703125" style="41" hidden="1" customWidth="1"/>
    <col min="41" max="41" width="15.42578125" style="41" hidden="1" customWidth="1"/>
    <col min="42" max="42" width="20" style="41" hidden="1" customWidth="1"/>
    <col min="43" max="43" width="15.7109375" style="41" hidden="1" customWidth="1"/>
    <col min="44" max="44" width="17.7109375" style="41" hidden="1" customWidth="1"/>
    <col min="45" max="45" width="14.7109375" style="41" hidden="1" customWidth="1"/>
    <col min="46" max="46" width="18.42578125" style="42" hidden="1" customWidth="1"/>
    <col min="47" max="47" width="16.7109375" style="42" hidden="1" customWidth="1"/>
    <col min="48" max="48" width="18.42578125" style="42" hidden="1" customWidth="1"/>
    <col min="49" max="49" width="20.28515625" style="42" hidden="1" customWidth="1"/>
    <col min="50" max="50" width="17" style="42" hidden="1" customWidth="1"/>
    <col min="51" max="51" width="16.7109375" style="42" hidden="1" customWidth="1"/>
    <col min="52" max="52" width="15.7109375" style="36" customWidth="1"/>
    <col min="53" max="53" width="2.42578125" style="36" hidden="1" customWidth="1"/>
    <col min="54" max="54" width="20.28515625" style="36" customWidth="1"/>
    <col min="55" max="55" width="12.28515625" style="44" hidden="1" customWidth="1"/>
    <col min="56" max="56" width="15.7109375" style="43" hidden="1" customWidth="1"/>
    <col min="57" max="57" width="51.42578125" style="42" hidden="1" customWidth="1"/>
    <col min="58" max="58" width="20.7109375" style="42" hidden="1" customWidth="1"/>
    <col min="59" max="59" width="23.42578125" style="42" hidden="1" customWidth="1"/>
    <col min="60" max="60" width="27.28515625" style="42" hidden="1" customWidth="1"/>
    <col min="61" max="61" width="19.28515625" style="42" hidden="1" customWidth="1"/>
    <col min="62" max="62" width="50.7109375" style="41" hidden="1" customWidth="1"/>
    <col min="63" max="63" width="21.42578125" style="42" hidden="1" customWidth="1"/>
    <col min="64" max="64" width="41.7109375" style="42" hidden="1" customWidth="1"/>
    <col min="65" max="65" width="56.42578125" style="41" hidden="1" customWidth="1"/>
    <col min="66" max="16384" width="11.42578125" style="41"/>
  </cols>
  <sheetData>
    <row r="1" spans="1:65" ht="30" customHeight="1" x14ac:dyDescent="0.25">
      <c r="A1" s="105"/>
      <c r="B1" s="638"/>
      <c r="C1" s="638"/>
      <c r="D1" s="638"/>
      <c r="E1" s="638"/>
      <c r="F1" s="638"/>
      <c r="G1" s="638"/>
      <c r="H1" s="638"/>
      <c r="I1" s="638"/>
      <c r="J1" s="638"/>
      <c r="K1" s="638"/>
      <c r="L1" s="638"/>
      <c r="M1" s="638"/>
      <c r="N1" s="638"/>
      <c r="O1" s="638"/>
      <c r="P1" s="638"/>
      <c r="Q1" s="638"/>
      <c r="R1" s="638"/>
      <c r="S1" s="638"/>
      <c r="T1" s="638"/>
      <c r="U1" s="638"/>
      <c r="V1" s="638"/>
      <c r="W1" s="638"/>
      <c r="X1" s="638"/>
      <c r="Y1" s="638"/>
      <c r="Z1" s="638"/>
      <c r="AA1" s="638"/>
      <c r="AB1" s="638"/>
      <c r="AC1" s="638"/>
      <c r="AD1" s="638"/>
      <c r="AE1" s="638"/>
      <c r="AF1" s="638"/>
      <c r="AG1" s="638"/>
      <c r="AH1" s="638"/>
      <c r="AI1" s="638"/>
      <c r="AJ1" s="638"/>
      <c r="AK1" s="638"/>
      <c r="AL1" s="638"/>
      <c r="AM1" s="638"/>
      <c r="AN1" s="638"/>
      <c r="AO1" s="638"/>
      <c r="AP1" s="638"/>
      <c r="AQ1" s="638"/>
      <c r="AR1" s="638"/>
      <c r="AS1" s="638"/>
      <c r="AT1" s="638"/>
      <c r="AU1" s="638"/>
      <c r="AV1" s="638"/>
      <c r="AW1" s="638"/>
      <c r="AX1" s="638"/>
      <c r="AY1" s="638"/>
      <c r="AZ1" s="638"/>
      <c r="BA1" s="638"/>
      <c r="BB1" s="638"/>
      <c r="BC1" s="638"/>
      <c r="BD1" s="638"/>
      <c r="BE1" s="638"/>
      <c r="BF1" s="638"/>
      <c r="BG1" s="638"/>
      <c r="BH1" s="638"/>
      <c r="BI1" s="639"/>
      <c r="BJ1" s="654" t="s">
        <v>105</v>
      </c>
      <c r="BK1" s="654"/>
      <c r="BL1" s="654"/>
    </row>
    <row r="2" spans="1:65" s="89" customFormat="1" ht="52.5" customHeight="1" thickBot="1" x14ac:dyDescent="0.3">
      <c r="A2" s="636" t="s">
        <v>5</v>
      </c>
      <c r="B2" s="655" t="s">
        <v>10</v>
      </c>
      <c r="C2" s="657" t="s">
        <v>11</v>
      </c>
      <c r="D2" s="659" t="s">
        <v>12</v>
      </c>
      <c r="E2" s="661" t="s">
        <v>13</v>
      </c>
      <c r="F2" s="663" t="s">
        <v>106</v>
      </c>
      <c r="G2" s="664"/>
      <c r="H2" s="664"/>
      <c r="I2" s="664"/>
      <c r="J2" s="664"/>
      <c r="K2" s="664"/>
      <c r="L2" s="664"/>
      <c r="M2" s="664"/>
      <c r="N2" s="664"/>
      <c r="O2" s="664"/>
      <c r="P2" s="664"/>
      <c r="Q2" s="664"/>
      <c r="R2" s="664"/>
      <c r="S2" s="664"/>
      <c r="T2" s="664"/>
      <c r="U2" s="664"/>
      <c r="V2" s="664"/>
      <c r="W2" s="664"/>
      <c r="X2" s="664"/>
      <c r="Y2" s="664"/>
      <c r="Z2" s="664"/>
      <c r="AA2" s="664"/>
      <c r="AB2" s="664"/>
      <c r="AC2" s="664"/>
      <c r="AD2" s="665"/>
      <c r="AE2" s="652" t="s">
        <v>16</v>
      </c>
      <c r="AF2" s="640" t="s">
        <v>17</v>
      </c>
      <c r="AG2" s="137" t="s">
        <v>36</v>
      </c>
      <c r="AH2" s="137" t="s">
        <v>37</v>
      </c>
      <c r="AI2" s="137" t="s">
        <v>38</v>
      </c>
      <c r="AJ2" s="137" t="s">
        <v>39</v>
      </c>
      <c r="AK2" s="137" t="s">
        <v>40</v>
      </c>
      <c r="AL2" s="137" t="s">
        <v>41</v>
      </c>
      <c r="AM2" s="137" t="s">
        <v>42</v>
      </c>
      <c r="AN2" s="640" t="s">
        <v>22</v>
      </c>
      <c r="AO2" s="640" t="s">
        <v>23</v>
      </c>
      <c r="AP2" s="640" t="s">
        <v>24</v>
      </c>
      <c r="AQ2" s="640" t="s">
        <v>25</v>
      </c>
      <c r="AR2" s="640" t="s">
        <v>26</v>
      </c>
      <c r="AS2" s="640" t="s">
        <v>27</v>
      </c>
      <c r="AT2" s="642" t="s">
        <v>28</v>
      </c>
      <c r="AU2" s="643"/>
      <c r="AV2" s="644" t="s">
        <v>29</v>
      </c>
      <c r="AW2" s="645"/>
      <c r="AX2" s="645"/>
      <c r="AY2" s="645"/>
      <c r="AZ2" s="646"/>
      <c r="BA2" s="666"/>
      <c r="BB2" s="668"/>
      <c r="BC2" s="647" t="s">
        <v>30</v>
      </c>
      <c r="BD2" s="648"/>
      <c r="BE2" s="648"/>
      <c r="BF2" s="648"/>
      <c r="BG2" s="648"/>
      <c r="BH2" s="649"/>
      <c r="BI2" s="650" t="s">
        <v>391</v>
      </c>
      <c r="BJ2" s="650"/>
      <c r="BK2" s="650"/>
      <c r="BL2" s="651"/>
    </row>
    <row r="3" spans="1:65" s="89" customFormat="1" ht="66.75" customHeight="1" thickBot="1" x14ac:dyDescent="0.3">
      <c r="A3" s="637"/>
      <c r="B3" s="656"/>
      <c r="C3" s="658"/>
      <c r="D3" s="660"/>
      <c r="E3" s="662"/>
      <c r="F3" s="104" t="s">
        <v>31</v>
      </c>
      <c r="G3" s="100" t="s">
        <v>32</v>
      </c>
      <c r="H3" s="103" t="s">
        <v>108</v>
      </c>
      <c r="I3" s="103" t="s">
        <v>109</v>
      </c>
      <c r="J3" s="103" t="s">
        <v>110</v>
      </c>
      <c r="K3" s="103" t="s">
        <v>111</v>
      </c>
      <c r="L3" s="103" t="s">
        <v>112</v>
      </c>
      <c r="M3" s="103" t="s">
        <v>113</v>
      </c>
      <c r="N3" s="103" t="s">
        <v>114</v>
      </c>
      <c r="O3" s="103" t="s">
        <v>115</v>
      </c>
      <c r="P3" s="103" t="s">
        <v>116</v>
      </c>
      <c r="Q3" s="103" t="s">
        <v>117</v>
      </c>
      <c r="R3" s="103" t="s">
        <v>118</v>
      </c>
      <c r="S3" s="103" t="s">
        <v>119</v>
      </c>
      <c r="T3" s="103" t="s">
        <v>120</v>
      </c>
      <c r="U3" s="103" t="s">
        <v>121</v>
      </c>
      <c r="V3" s="103" t="s">
        <v>122</v>
      </c>
      <c r="W3" s="103" t="s">
        <v>123</v>
      </c>
      <c r="X3" s="103" t="s">
        <v>124</v>
      </c>
      <c r="Y3" s="103" t="s">
        <v>125</v>
      </c>
      <c r="Z3" s="103" t="s">
        <v>126</v>
      </c>
      <c r="AA3" s="102" t="s">
        <v>127</v>
      </c>
      <c r="AB3" s="101" t="s">
        <v>33</v>
      </c>
      <c r="AC3" s="100" t="s">
        <v>34</v>
      </c>
      <c r="AD3" s="95" t="s">
        <v>35</v>
      </c>
      <c r="AE3" s="653"/>
      <c r="AF3" s="641"/>
      <c r="AG3" s="99" t="s">
        <v>392</v>
      </c>
      <c r="AH3" s="99" t="s">
        <v>393</v>
      </c>
      <c r="AI3" s="99" t="s">
        <v>394</v>
      </c>
      <c r="AJ3" s="99" t="s">
        <v>395</v>
      </c>
      <c r="AK3" s="99" t="s">
        <v>128</v>
      </c>
      <c r="AL3" s="99" t="s">
        <v>396</v>
      </c>
      <c r="AM3" s="99" t="s">
        <v>130</v>
      </c>
      <c r="AN3" s="641"/>
      <c r="AO3" s="641"/>
      <c r="AP3" s="641"/>
      <c r="AQ3" s="641"/>
      <c r="AR3" s="641"/>
      <c r="AS3" s="641"/>
      <c r="AT3" s="96" t="s">
        <v>31</v>
      </c>
      <c r="AU3" s="98" t="s">
        <v>33</v>
      </c>
      <c r="AV3" s="97" t="s">
        <v>31</v>
      </c>
      <c r="AW3" s="96" t="s">
        <v>43</v>
      </c>
      <c r="AX3" s="96" t="s">
        <v>33</v>
      </c>
      <c r="AY3" s="96" t="s">
        <v>44</v>
      </c>
      <c r="AZ3" s="95" t="s">
        <v>35</v>
      </c>
      <c r="BA3" s="667"/>
      <c r="BB3" s="669"/>
      <c r="BC3" s="94" t="s">
        <v>45</v>
      </c>
      <c r="BD3" s="93" t="s">
        <v>46</v>
      </c>
      <c r="BE3" s="137" t="s">
        <v>47</v>
      </c>
      <c r="BF3" s="91" t="s">
        <v>48</v>
      </c>
      <c r="BG3" s="91" t="s">
        <v>49</v>
      </c>
      <c r="BH3" s="92" t="s">
        <v>50</v>
      </c>
      <c r="BI3" s="138" t="s">
        <v>51</v>
      </c>
      <c r="BJ3" s="91" t="s">
        <v>131</v>
      </c>
      <c r="BK3" s="91" t="s">
        <v>52</v>
      </c>
      <c r="BL3" s="91" t="s">
        <v>50</v>
      </c>
      <c r="BM3" s="90" t="s">
        <v>397</v>
      </c>
    </row>
    <row r="4" spans="1:65" s="51" customFormat="1" ht="23.25" customHeight="1" thickBot="1" x14ac:dyDescent="0.3">
      <c r="A4" s="700" t="s">
        <v>53</v>
      </c>
      <c r="B4" s="701" t="s">
        <v>398</v>
      </c>
      <c r="C4" s="672" t="s">
        <v>133</v>
      </c>
      <c r="D4" s="670" t="s">
        <v>132</v>
      </c>
      <c r="E4" s="674" t="s">
        <v>399</v>
      </c>
      <c r="F4" s="676" t="s">
        <v>74</v>
      </c>
      <c r="G4" s="676">
        <v>2</v>
      </c>
      <c r="H4" s="678">
        <v>1</v>
      </c>
      <c r="I4" s="678">
        <v>1</v>
      </c>
      <c r="J4" s="678">
        <v>1</v>
      </c>
      <c r="K4" s="678">
        <v>1</v>
      </c>
      <c r="L4" s="678">
        <v>1</v>
      </c>
      <c r="M4" s="678">
        <v>1</v>
      </c>
      <c r="N4" s="678">
        <v>1</v>
      </c>
      <c r="O4" s="678">
        <v>1</v>
      </c>
      <c r="P4" s="678">
        <v>0</v>
      </c>
      <c r="Q4" s="678">
        <v>1</v>
      </c>
      <c r="R4" s="678">
        <v>1</v>
      </c>
      <c r="S4" s="678">
        <v>1</v>
      </c>
      <c r="T4" s="678">
        <v>1</v>
      </c>
      <c r="U4" s="678">
        <v>1</v>
      </c>
      <c r="V4" s="678">
        <v>1</v>
      </c>
      <c r="W4" s="678">
        <v>0</v>
      </c>
      <c r="X4" s="678">
        <v>1</v>
      </c>
      <c r="Y4" s="678">
        <v>1</v>
      </c>
      <c r="Z4" s="678">
        <v>0</v>
      </c>
      <c r="AA4" s="678">
        <f>SUM(H4:Z4)</f>
        <v>16</v>
      </c>
      <c r="AB4" s="702" t="str">
        <f>IF($AA4&lt;6,"3. Moderado",IF($AA4&lt;12,"4. Mayor",IF($AA4&gt;11,"5. Catastrófico")))</f>
        <v>5. Catastrófico</v>
      </c>
      <c r="AC4" s="704">
        <v>5</v>
      </c>
      <c r="AD4" s="682" t="str">
        <f>IF(G4+AC4=0," ",IF(OR(AND(G4=1,AC4=1),AND(G4=1,AC4=2),AND(G4=2,AC4=2),AND(G4=2,AC4=1),AND(G4=3,AC4=1)),"Bajo",IF(OR(AND(G4=1,AC4=3),AND(G4=2,AC4=3),AND(G4=3,AC4=2),AND(G4=4,AC4=1)),"Moderado",IF(OR(AND(G4=1,AC4=4),AND(G4=2,AC4=4),AND(G4=3,AC4=3),AND(G4=4,AC4=2),AND(G4=4,AC4=3),AND(G4=5,AC4=1),AND(G4=5,AC4=2)),"Alto",IF(OR(AND(G4=2,AC4=5),AND(G4=3,AC4=5),AND(G4=3,AC4=4),AND(G4=4,AC4=4),AND(G4=4,AC4=5),AND(G4=5,AC4=3),AND(G4=5,AC4=4),AND(G4=1,AC4=5),AND(G4=5,AC4=5)),"Extremo","")))))</f>
        <v>Extremo</v>
      </c>
      <c r="AE4" s="88" t="s">
        <v>134</v>
      </c>
      <c r="AF4" s="87" t="s">
        <v>61</v>
      </c>
      <c r="AG4" s="86">
        <v>15</v>
      </c>
      <c r="AH4" s="86">
        <v>15</v>
      </c>
      <c r="AI4" s="86">
        <v>15</v>
      </c>
      <c r="AJ4" s="86">
        <v>15</v>
      </c>
      <c r="AK4" s="86">
        <v>15</v>
      </c>
      <c r="AL4" s="86">
        <v>15</v>
      </c>
      <c r="AM4" s="86">
        <v>10</v>
      </c>
      <c r="AN4" s="136">
        <f>SUM(AG4:AM4)</f>
        <v>100</v>
      </c>
      <c r="AO4" s="136" t="s">
        <v>62</v>
      </c>
      <c r="AP4" s="136" t="s">
        <v>62</v>
      </c>
      <c r="AQ4" s="136">
        <v>100</v>
      </c>
      <c r="AR4" s="686">
        <f>AVERAGE(AQ4:AQ5)</f>
        <v>75</v>
      </c>
      <c r="AS4" s="688" t="s">
        <v>71</v>
      </c>
      <c r="AT4" s="689" t="s">
        <v>64</v>
      </c>
      <c r="AU4" s="689" t="s">
        <v>135</v>
      </c>
      <c r="AV4" s="691" t="s">
        <v>89</v>
      </c>
      <c r="AW4" s="691">
        <v>1</v>
      </c>
      <c r="AX4" s="691" t="s">
        <v>60</v>
      </c>
      <c r="AY4" s="691">
        <v>5</v>
      </c>
      <c r="AZ4" s="682" t="str">
        <f>IF(AW4+AY4=0," ",IF(OR(AND(AW4=1,AY4=1),AND(AW4=1,AY4=2),AND(AW4=2,AY4=2),AND(AW4=2,AY4=1),AND(AW4=3,AY4=1)),"Bajo",IF(OR(AND(AW4=1,AY4=3),AND(AW4=2,AY4=3),AND(AW4=3,AY4=2),AND(AW4=4,AY4=1)),"Moderado",IF(OR(AND(AW4=1,AY4=4),AND(AW4=2,AY4=4),AND(AW4=3,AY4=3),AND(AW4=4,AY4=2),AND(AW4=4,AY4=3),AND(AW4=5,AY4=1),AND(AW4=5,AY4=2)),"Alto",IF(OR(AND(AW4=2,AY4=5),AND(AW4=1,AY4=5),AND(AW4=3,AY4=5),AND(AW4=3,AY4=4),AND(AW4=4,AY4=4),AND(AW4=4,AY4=5),AND(AW4=5,AY4=3),AND(AW4=5,AY4=4),AND(AW4=5,AY4=5)),"Extremo","")))))</f>
        <v>Extremo</v>
      </c>
      <c r="BA4" s="684" t="s">
        <v>136</v>
      </c>
      <c r="BB4" s="682" t="s">
        <v>66</v>
      </c>
      <c r="BC4" s="85" t="s">
        <v>137</v>
      </c>
      <c r="BD4" s="84" t="s">
        <v>137</v>
      </c>
      <c r="BE4" s="83" t="s">
        <v>138</v>
      </c>
      <c r="BF4" s="83" t="s">
        <v>139</v>
      </c>
      <c r="BG4" s="83" t="s">
        <v>140</v>
      </c>
      <c r="BH4" s="83" t="s">
        <v>141</v>
      </c>
      <c r="BI4" s="84" t="s">
        <v>142</v>
      </c>
      <c r="BJ4" s="82" t="s">
        <v>143</v>
      </c>
      <c r="BK4" s="81" t="s">
        <v>144</v>
      </c>
      <c r="BL4" s="80" t="s">
        <v>145</v>
      </c>
      <c r="BM4" s="680" t="s">
        <v>400</v>
      </c>
    </row>
    <row r="5" spans="1:65" s="51" customFormat="1" ht="54" customHeight="1" x14ac:dyDescent="0.25">
      <c r="A5" s="693"/>
      <c r="B5" s="694"/>
      <c r="C5" s="673"/>
      <c r="D5" s="671"/>
      <c r="E5" s="675"/>
      <c r="F5" s="677"/>
      <c r="G5" s="677"/>
      <c r="H5" s="679"/>
      <c r="I5" s="679"/>
      <c r="J5" s="679"/>
      <c r="K5" s="679"/>
      <c r="L5" s="679"/>
      <c r="M5" s="679"/>
      <c r="N5" s="679"/>
      <c r="O5" s="679"/>
      <c r="P5" s="679"/>
      <c r="Q5" s="679"/>
      <c r="R5" s="679"/>
      <c r="S5" s="679"/>
      <c r="T5" s="679"/>
      <c r="U5" s="679"/>
      <c r="V5" s="679"/>
      <c r="W5" s="679"/>
      <c r="X5" s="679"/>
      <c r="Y5" s="679"/>
      <c r="Z5" s="679"/>
      <c r="AA5" s="679"/>
      <c r="AB5" s="703"/>
      <c r="AC5" s="705"/>
      <c r="AD5" s="683"/>
      <c r="AE5" s="134" t="s">
        <v>401</v>
      </c>
      <c r="AF5" s="67" t="s">
        <v>61</v>
      </c>
      <c r="AG5" s="122">
        <v>15</v>
      </c>
      <c r="AH5" s="122">
        <v>15</v>
      </c>
      <c r="AI5" s="122">
        <v>0</v>
      </c>
      <c r="AJ5" s="122">
        <v>15</v>
      </c>
      <c r="AK5" s="122">
        <v>15</v>
      </c>
      <c r="AL5" s="122">
        <v>15</v>
      </c>
      <c r="AM5" s="122">
        <v>10</v>
      </c>
      <c r="AN5" s="110">
        <f>SUM(AG5:AM5)</f>
        <v>85</v>
      </c>
      <c r="AO5" s="110" t="s">
        <v>402</v>
      </c>
      <c r="AP5" s="110" t="s">
        <v>402</v>
      </c>
      <c r="AQ5" s="110">
        <v>50</v>
      </c>
      <c r="AR5" s="687"/>
      <c r="AS5" s="630"/>
      <c r="AT5" s="690"/>
      <c r="AU5" s="690"/>
      <c r="AV5" s="692"/>
      <c r="AW5" s="692"/>
      <c r="AX5" s="692"/>
      <c r="AY5" s="692"/>
      <c r="AZ5" s="683"/>
      <c r="BA5" s="685"/>
      <c r="BB5" s="683"/>
      <c r="BC5" s="61" t="s">
        <v>68</v>
      </c>
      <c r="BD5" s="47" t="s">
        <v>147</v>
      </c>
      <c r="BE5" s="114" t="s">
        <v>148</v>
      </c>
      <c r="BF5" s="83" t="s">
        <v>139</v>
      </c>
      <c r="BG5" s="114" t="s">
        <v>149</v>
      </c>
      <c r="BH5" s="114" t="s">
        <v>403</v>
      </c>
      <c r="BI5" s="47" t="s">
        <v>142</v>
      </c>
      <c r="BJ5" s="82" t="s">
        <v>404</v>
      </c>
      <c r="BK5" s="81" t="s">
        <v>144</v>
      </c>
      <c r="BL5" s="80" t="s">
        <v>405</v>
      </c>
      <c r="BM5" s="681"/>
    </row>
    <row r="6" spans="1:65" s="51" customFormat="1" ht="50.25" customHeight="1" x14ac:dyDescent="0.25">
      <c r="A6" s="693" t="s">
        <v>150</v>
      </c>
      <c r="B6" s="694" t="s">
        <v>151</v>
      </c>
      <c r="C6" s="695" t="s">
        <v>133</v>
      </c>
      <c r="D6" s="696" t="s">
        <v>132</v>
      </c>
      <c r="E6" s="697" t="s">
        <v>152</v>
      </c>
      <c r="F6" s="699" t="s">
        <v>58</v>
      </c>
      <c r="G6" s="699">
        <v>3</v>
      </c>
      <c r="H6" s="710">
        <v>1</v>
      </c>
      <c r="I6" s="710">
        <v>1</v>
      </c>
      <c r="J6" s="710">
        <v>1</v>
      </c>
      <c r="K6" s="710">
        <v>0</v>
      </c>
      <c r="L6" s="710">
        <v>1</v>
      </c>
      <c r="M6" s="710">
        <v>1</v>
      </c>
      <c r="N6" s="710">
        <v>1</v>
      </c>
      <c r="O6" s="710">
        <v>0</v>
      </c>
      <c r="P6" s="710">
        <v>0</v>
      </c>
      <c r="Q6" s="710">
        <v>1</v>
      </c>
      <c r="R6" s="710">
        <v>1</v>
      </c>
      <c r="S6" s="710">
        <v>1</v>
      </c>
      <c r="T6" s="710">
        <v>1</v>
      </c>
      <c r="U6" s="710">
        <v>1</v>
      </c>
      <c r="V6" s="710">
        <v>1</v>
      </c>
      <c r="W6" s="710">
        <v>0</v>
      </c>
      <c r="X6" s="710">
        <v>1</v>
      </c>
      <c r="Y6" s="710">
        <v>1</v>
      </c>
      <c r="Z6" s="710">
        <v>0</v>
      </c>
      <c r="AA6" s="710">
        <f>SUM(H6:Z6)</f>
        <v>14</v>
      </c>
      <c r="AB6" s="713" t="str">
        <f>IF($AA6&lt;6,"3. Moderado",IF($AA6&lt;12,"4. Mayor",IF($AA6&gt;11,"5. Catastrófico")))</f>
        <v>5. Catastrófico</v>
      </c>
      <c r="AC6" s="714">
        <v>5</v>
      </c>
      <c r="AD6" s="683" t="str">
        <f>IF(G6+AC6=0," ",IF(OR(AND(G6=1,AC6=1),AND(G6=1,AC6=2),AND(G6=2,AC6=2),AND(G6=2,AC6=1),AND(G6=3,AC6=1)),"Bajo",IF(OR(AND(G6=1,AC6=3),AND(G6=2,AC6=3),AND(G6=3,AC6=2),AND(G6=4,AC6=1)),"Moderado",IF(OR(AND(G6=1,AC6=4),AND(G6=2,AC6=4),AND(G6=3,AC6=3),AND(G6=4,AC6=2),AND(G6=4,AC6=3),AND(G6=5,AC6=1),AND(G6=5,AC6=2)),"Alto",IF(OR(AND(G6=2,AC6=5),AND(G6=3,AC6=5),AND(G6=3,AC6=4),AND(G6=4,AC6=4),AND(G6=4,AC6=5),AND(G6=5,AC6=3),AND(G6=5,AC6=4),AND(G6=1,AC6=5),AND(G6=5,AC6=5)),"Extremo","")))))</f>
        <v>Extremo</v>
      </c>
      <c r="AE6" s="708" t="s">
        <v>406</v>
      </c>
      <c r="AF6" s="706" t="s">
        <v>61</v>
      </c>
      <c r="AG6" s="706">
        <v>15</v>
      </c>
      <c r="AH6" s="706">
        <v>15</v>
      </c>
      <c r="AI6" s="706">
        <v>15</v>
      </c>
      <c r="AJ6" s="706">
        <v>15</v>
      </c>
      <c r="AK6" s="706">
        <v>15</v>
      </c>
      <c r="AL6" s="706">
        <v>15</v>
      </c>
      <c r="AM6" s="706">
        <v>10</v>
      </c>
      <c r="AN6" s="706">
        <v>100</v>
      </c>
      <c r="AO6" s="706" t="s">
        <v>62</v>
      </c>
      <c r="AP6" s="706" t="s">
        <v>62</v>
      </c>
      <c r="AQ6" s="706">
        <v>100</v>
      </c>
      <c r="AR6" s="687">
        <f>AVERAGE(AQ6:AQ7)</f>
        <v>100</v>
      </c>
      <c r="AS6" s="630" t="s">
        <v>62</v>
      </c>
      <c r="AT6" s="690" t="s">
        <v>64</v>
      </c>
      <c r="AU6" s="690" t="s">
        <v>135</v>
      </c>
      <c r="AV6" s="692" t="s">
        <v>89</v>
      </c>
      <c r="AW6" s="692">
        <v>1</v>
      </c>
      <c r="AX6" s="692" t="s">
        <v>60</v>
      </c>
      <c r="AY6" s="692">
        <v>5</v>
      </c>
      <c r="AZ6" s="683" t="str">
        <f>IF(AW6+AY6=0," ",IF(OR(AND(AW6=1,AY6=1),AND(AW6=1,AY6=2),AND(AW6=2,AY6=2),AND(AW6=2,AY6=1),AND(AW6=3,AY6=1)),"Bajo",IF(OR(AND(AW6=1,AY6=3),AND(AW6=2,AY6=3),AND(AW6=3,AY6=2),AND(AW6=4,AY6=1)),"Moderado",IF(OR(AND(AW6=1,AY6=4),AND(AW6=2,AY6=4),AND(AW6=3,AY6=3),AND(AW6=4,AY6=2),AND(AW6=4,AY6=3),AND(AW6=5,AY6=1),AND(AW6=5,AY6=2)),"Alto",IF(OR(AND(AW6=2,AY6=5),AND(AW6=1,AY6=5),AND(AW6=3,AY6=5),AND(AW6=3,AY6=4),AND(AW6=4,AY6=4),AND(AW6=4,AY6=5),AND(AW6=5,AY6=3),AND(AW6=5,AY6=4),AND(AW6=5,AY6=5)),"Extremo","")))))</f>
        <v>Extremo</v>
      </c>
      <c r="BA6" s="683" t="s">
        <v>153</v>
      </c>
      <c r="BB6" s="683" t="s">
        <v>66</v>
      </c>
      <c r="BC6" s="61" t="s">
        <v>68</v>
      </c>
      <c r="BD6" s="47" t="s">
        <v>147</v>
      </c>
      <c r="BE6" s="78" t="s">
        <v>407</v>
      </c>
      <c r="BF6" s="48" t="s">
        <v>154</v>
      </c>
      <c r="BG6" s="5" t="s">
        <v>155</v>
      </c>
      <c r="BH6" s="114" t="s">
        <v>141</v>
      </c>
      <c r="BI6" s="47" t="s">
        <v>142</v>
      </c>
      <c r="BJ6" s="76" t="s">
        <v>408</v>
      </c>
      <c r="BK6" s="108" t="s">
        <v>154</v>
      </c>
      <c r="BL6" s="79" t="s">
        <v>156</v>
      </c>
      <c r="BM6" s="77" t="s">
        <v>409</v>
      </c>
    </row>
    <row r="7" spans="1:65" s="51" customFormat="1" ht="19.5" customHeight="1" x14ac:dyDescent="0.25">
      <c r="A7" s="693"/>
      <c r="B7" s="694"/>
      <c r="C7" s="673"/>
      <c r="D7" s="671"/>
      <c r="E7" s="698"/>
      <c r="F7" s="677"/>
      <c r="G7" s="677"/>
      <c r="H7" s="679"/>
      <c r="I7" s="679"/>
      <c r="J7" s="679"/>
      <c r="K7" s="679"/>
      <c r="L7" s="679"/>
      <c r="M7" s="679"/>
      <c r="N7" s="679"/>
      <c r="O7" s="679"/>
      <c r="P7" s="679"/>
      <c r="Q7" s="679"/>
      <c r="R7" s="679"/>
      <c r="S7" s="679"/>
      <c r="T7" s="679"/>
      <c r="U7" s="679"/>
      <c r="V7" s="679"/>
      <c r="W7" s="679"/>
      <c r="X7" s="679"/>
      <c r="Y7" s="679"/>
      <c r="Z7" s="679"/>
      <c r="AA7" s="679"/>
      <c r="AB7" s="703"/>
      <c r="AC7" s="714"/>
      <c r="AD7" s="683"/>
      <c r="AE7" s="709"/>
      <c r="AF7" s="707"/>
      <c r="AG7" s="707">
        <v>15</v>
      </c>
      <c r="AH7" s="707">
        <v>15</v>
      </c>
      <c r="AI7" s="707">
        <v>15</v>
      </c>
      <c r="AJ7" s="707">
        <v>15</v>
      </c>
      <c r="AK7" s="707">
        <v>15</v>
      </c>
      <c r="AL7" s="707">
        <v>15</v>
      </c>
      <c r="AM7" s="707">
        <v>10</v>
      </c>
      <c r="AN7" s="707">
        <v>100</v>
      </c>
      <c r="AO7" s="707" t="s">
        <v>62</v>
      </c>
      <c r="AP7" s="707" t="s">
        <v>62</v>
      </c>
      <c r="AQ7" s="707">
        <v>100</v>
      </c>
      <c r="AR7" s="687"/>
      <c r="AS7" s="630"/>
      <c r="AT7" s="690"/>
      <c r="AU7" s="690"/>
      <c r="AV7" s="692"/>
      <c r="AW7" s="692"/>
      <c r="AX7" s="692"/>
      <c r="AY7" s="692"/>
      <c r="AZ7" s="683"/>
      <c r="BA7" s="683"/>
      <c r="BB7" s="683"/>
      <c r="BC7" s="61" t="s">
        <v>72</v>
      </c>
      <c r="BD7" s="47" t="s">
        <v>147</v>
      </c>
      <c r="BE7" s="78" t="s">
        <v>410</v>
      </c>
      <c r="BF7" s="48" t="s">
        <v>157</v>
      </c>
      <c r="BG7" s="5" t="s">
        <v>155</v>
      </c>
      <c r="BH7" s="114" t="s">
        <v>411</v>
      </c>
      <c r="BI7" s="47" t="s">
        <v>142</v>
      </c>
      <c r="BJ7" s="107" t="s">
        <v>158</v>
      </c>
      <c r="BK7" s="108" t="s">
        <v>132</v>
      </c>
      <c r="BL7" s="49" t="s">
        <v>132</v>
      </c>
      <c r="BM7" s="77" t="s">
        <v>412</v>
      </c>
    </row>
    <row r="8" spans="1:65" s="51" customFormat="1" ht="51" customHeight="1" x14ac:dyDescent="0.25">
      <c r="A8" s="693" t="s">
        <v>92</v>
      </c>
      <c r="B8" s="694" t="s">
        <v>413</v>
      </c>
      <c r="C8" s="695" t="s">
        <v>133</v>
      </c>
      <c r="D8" s="711" t="s">
        <v>132</v>
      </c>
      <c r="E8" s="697" t="s">
        <v>159</v>
      </c>
      <c r="F8" s="699" t="s">
        <v>74</v>
      </c>
      <c r="G8" s="699">
        <v>2</v>
      </c>
      <c r="H8" s="710">
        <v>1</v>
      </c>
      <c r="I8" s="710">
        <v>1</v>
      </c>
      <c r="J8" s="710">
        <v>1</v>
      </c>
      <c r="K8" s="710">
        <v>0</v>
      </c>
      <c r="L8" s="710">
        <v>1</v>
      </c>
      <c r="M8" s="710">
        <v>1</v>
      </c>
      <c r="N8" s="710">
        <v>1</v>
      </c>
      <c r="O8" s="710">
        <v>0</v>
      </c>
      <c r="P8" s="710">
        <v>0</v>
      </c>
      <c r="Q8" s="710">
        <v>1</v>
      </c>
      <c r="R8" s="710">
        <v>1</v>
      </c>
      <c r="S8" s="710">
        <v>1</v>
      </c>
      <c r="T8" s="710">
        <v>1</v>
      </c>
      <c r="U8" s="710">
        <v>1</v>
      </c>
      <c r="V8" s="710">
        <v>1</v>
      </c>
      <c r="W8" s="710">
        <v>0</v>
      </c>
      <c r="X8" s="710">
        <v>1</v>
      </c>
      <c r="Y8" s="710">
        <v>1</v>
      </c>
      <c r="Z8" s="710">
        <v>0</v>
      </c>
      <c r="AA8" s="710">
        <f>SUM(H8:Z8)</f>
        <v>14</v>
      </c>
      <c r="AB8" s="713" t="str">
        <f>IF($AA8&lt;6,"3. Moderado",IF($AA8&lt;12,"4. Mayor",IF($AA8&gt;11,"5. Catastrófico")))</f>
        <v>5. Catastrófico</v>
      </c>
      <c r="AC8" s="705">
        <v>5</v>
      </c>
      <c r="AD8" s="683" t="str">
        <f>IF(G8+AC8=0," ",IF(OR(AND(G8=1,AC8=1),AND(G8=1,AC8=2),AND(G8=2,AC8=2),AND(G8=2,AC8=1),AND(G8=3,AC8=1)),"Bajo",IF(OR(AND(G8=1,AC8=3),AND(G8=2,AC8=3),AND(G8=3,AC8=2),AND(G8=4,AC8=1)),"Moderado",IF(OR(AND(G8=1,AC8=4),AND(G8=2,AC8=4),AND(G8=3,AC8=3),AND(G8=4,AC8=2),AND(G8=4,AC8=3),AND(G8=5,AC8=1),AND(G8=5,AC8=2)),"Alto",IF(OR(AND(G8=2,AC8=5),AND(G8=3,AC8=5),AND(G8=3,AC8=4),AND(G8=4,AC8=4),AND(G8=4,AC8=5),AND(G8=5,AC8=3),AND(G8=5,AC8=4),AND(G8=1,AC8=5),AND(G8=5,AC8=5)),"Extremo","")))))</f>
        <v>Extremo</v>
      </c>
      <c r="AE8" s="4" t="s">
        <v>414</v>
      </c>
      <c r="AF8" s="706" t="s">
        <v>61</v>
      </c>
      <c r="AG8" s="122">
        <v>15</v>
      </c>
      <c r="AH8" s="122">
        <v>15</v>
      </c>
      <c r="AI8" s="122">
        <v>15</v>
      </c>
      <c r="AJ8" s="122">
        <v>15</v>
      </c>
      <c r="AK8" s="122">
        <v>15</v>
      </c>
      <c r="AL8" s="122">
        <v>15</v>
      </c>
      <c r="AM8" s="122">
        <v>10</v>
      </c>
      <c r="AN8" s="110">
        <f t="shared" ref="AN8:AN21" si="0">SUM(AG8:AM8)</f>
        <v>100</v>
      </c>
      <c r="AO8" s="110" t="s">
        <v>62</v>
      </c>
      <c r="AP8" s="110" t="s">
        <v>62</v>
      </c>
      <c r="AQ8" s="110">
        <v>100</v>
      </c>
      <c r="AR8" s="630">
        <f>AVERAGE(AQ8:AQ9)</f>
        <v>100</v>
      </c>
      <c r="AS8" s="630" t="s">
        <v>62</v>
      </c>
      <c r="AT8" s="690" t="s">
        <v>64</v>
      </c>
      <c r="AU8" s="690" t="s">
        <v>135</v>
      </c>
      <c r="AV8" s="692" t="s">
        <v>89</v>
      </c>
      <c r="AW8" s="692">
        <v>1</v>
      </c>
      <c r="AX8" s="692" t="s">
        <v>60</v>
      </c>
      <c r="AY8" s="692">
        <v>5</v>
      </c>
      <c r="AZ8" s="683" t="str">
        <f>IF(AW8+AY8=0," ",IF(OR(AND(AW8=1,AY8=1),AND(AW8=1,AY8=2),AND(AW8=2,AY8=2),AND(AW8=2,AY8=1),AND(AW8=3,AY8=1)),"Bajo",IF(OR(AND(AW8=1,AY8=3),AND(AW8=2,AY8=3),AND(AW8=3,AY8=2),AND(AW8=4,AY8=1)),"Moderado",IF(OR(AND(AW8=1,AY8=4),AND(AW8=2,AY8=4),AND(AW8=3,AY8=3),AND(AW8=4,AY8=2),AND(AW8=4,AY8=3),AND(AW8=5,AY8=1),AND(AW8=5,AY8=2)),"Alto",IF(OR(AND(AW8=2,AY8=5),AND(AW8=1,AY8=5),AND(AW8=3,AY8=5),AND(AW8=3,AY8=4),AND(AW8=4,AY8=4),AND(AW8=4,AY8=5),AND(AW8=5,AY8=3),AND(AW8=5,AY8=4),AND(AW8=5,AY8=5)),"Extremo","")))))</f>
        <v>Extremo</v>
      </c>
      <c r="BA8" s="683" t="s">
        <v>160</v>
      </c>
      <c r="BB8" s="683" t="s">
        <v>66</v>
      </c>
      <c r="BC8" s="61" t="s">
        <v>161</v>
      </c>
      <c r="BD8" s="47" t="s">
        <v>147</v>
      </c>
      <c r="BE8" s="2" t="s">
        <v>415</v>
      </c>
      <c r="BF8" s="3" t="s">
        <v>162</v>
      </c>
      <c r="BG8" s="3" t="s">
        <v>163</v>
      </c>
      <c r="BH8" s="108" t="s">
        <v>164</v>
      </c>
      <c r="BI8" s="47" t="s">
        <v>142</v>
      </c>
      <c r="BJ8" s="107" t="s">
        <v>165</v>
      </c>
      <c r="BK8" s="3" t="s">
        <v>162</v>
      </c>
      <c r="BL8" s="49" t="s">
        <v>166</v>
      </c>
      <c r="BM8" s="131" t="s">
        <v>416</v>
      </c>
    </row>
    <row r="9" spans="1:65" s="51" customFormat="1" ht="33" customHeight="1" x14ac:dyDescent="0.25">
      <c r="A9" s="693"/>
      <c r="B9" s="694"/>
      <c r="C9" s="673"/>
      <c r="D9" s="712"/>
      <c r="E9" s="698"/>
      <c r="F9" s="677"/>
      <c r="G9" s="677"/>
      <c r="H9" s="679"/>
      <c r="I9" s="679"/>
      <c r="J9" s="679"/>
      <c r="K9" s="679"/>
      <c r="L9" s="679"/>
      <c r="M9" s="679"/>
      <c r="N9" s="679"/>
      <c r="O9" s="679"/>
      <c r="P9" s="679"/>
      <c r="Q9" s="679"/>
      <c r="R9" s="679"/>
      <c r="S9" s="679"/>
      <c r="T9" s="679"/>
      <c r="U9" s="679"/>
      <c r="V9" s="679"/>
      <c r="W9" s="679"/>
      <c r="X9" s="679"/>
      <c r="Y9" s="679"/>
      <c r="Z9" s="679"/>
      <c r="AA9" s="679"/>
      <c r="AB9" s="703"/>
      <c r="AC9" s="705"/>
      <c r="AD9" s="683"/>
      <c r="AE9" s="4" t="s">
        <v>417</v>
      </c>
      <c r="AF9" s="707"/>
      <c r="AG9" s="122">
        <v>15</v>
      </c>
      <c r="AH9" s="122">
        <v>15</v>
      </c>
      <c r="AI9" s="122">
        <v>15</v>
      </c>
      <c r="AJ9" s="122">
        <v>15</v>
      </c>
      <c r="AK9" s="122">
        <v>15</v>
      </c>
      <c r="AL9" s="122">
        <v>15</v>
      </c>
      <c r="AM9" s="122">
        <v>10</v>
      </c>
      <c r="AN9" s="110">
        <f t="shared" si="0"/>
        <v>100</v>
      </c>
      <c r="AO9" s="110" t="s">
        <v>62</v>
      </c>
      <c r="AP9" s="110" t="s">
        <v>62</v>
      </c>
      <c r="AQ9" s="110">
        <v>100</v>
      </c>
      <c r="AR9" s="630"/>
      <c r="AS9" s="630"/>
      <c r="AT9" s="690"/>
      <c r="AU9" s="690"/>
      <c r="AV9" s="692"/>
      <c r="AW9" s="692"/>
      <c r="AX9" s="692"/>
      <c r="AY9" s="692"/>
      <c r="AZ9" s="683"/>
      <c r="BA9" s="683"/>
      <c r="BB9" s="683"/>
      <c r="BC9" s="61" t="s">
        <v>161</v>
      </c>
      <c r="BD9" s="47" t="s">
        <v>147</v>
      </c>
      <c r="BE9" s="3" t="s">
        <v>167</v>
      </c>
      <c r="BF9" s="3" t="s">
        <v>162</v>
      </c>
      <c r="BG9" s="3" t="s">
        <v>168</v>
      </c>
      <c r="BH9" s="108" t="s">
        <v>169</v>
      </c>
      <c r="BI9" s="47" t="s">
        <v>142</v>
      </c>
      <c r="BJ9" s="3" t="s">
        <v>418</v>
      </c>
      <c r="BK9" s="3" t="s">
        <v>162</v>
      </c>
      <c r="BL9" s="49" t="s">
        <v>170</v>
      </c>
      <c r="BM9" s="131" t="s">
        <v>416</v>
      </c>
    </row>
    <row r="10" spans="1:65" s="51" customFormat="1" ht="18.75" customHeight="1" x14ac:dyDescent="0.25">
      <c r="A10" s="720" t="s">
        <v>171</v>
      </c>
      <c r="B10" s="723" t="s">
        <v>419</v>
      </c>
      <c r="C10" s="695" t="s">
        <v>133</v>
      </c>
      <c r="D10" s="696" t="s">
        <v>132</v>
      </c>
      <c r="E10" s="717" t="s">
        <v>172</v>
      </c>
      <c r="F10" s="699" t="s">
        <v>58</v>
      </c>
      <c r="G10" s="699">
        <v>3</v>
      </c>
      <c r="H10" s="699">
        <v>1</v>
      </c>
      <c r="I10" s="699">
        <v>1</v>
      </c>
      <c r="J10" s="699">
        <v>1</v>
      </c>
      <c r="K10" s="699">
        <v>1</v>
      </c>
      <c r="L10" s="699">
        <v>1</v>
      </c>
      <c r="M10" s="699">
        <v>1</v>
      </c>
      <c r="N10" s="699">
        <v>1</v>
      </c>
      <c r="O10" s="699">
        <v>0</v>
      </c>
      <c r="P10" s="699">
        <v>0</v>
      </c>
      <c r="Q10" s="699">
        <v>1</v>
      </c>
      <c r="R10" s="699">
        <v>1</v>
      </c>
      <c r="S10" s="699">
        <v>1</v>
      </c>
      <c r="T10" s="699">
        <v>1</v>
      </c>
      <c r="U10" s="699">
        <v>1</v>
      </c>
      <c r="V10" s="699">
        <v>1</v>
      </c>
      <c r="W10" s="699">
        <v>0</v>
      </c>
      <c r="X10" s="699">
        <v>1</v>
      </c>
      <c r="Y10" s="699">
        <v>1</v>
      </c>
      <c r="Z10" s="699">
        <v>0</v>
      </c>
      <c r="AA10" s="699">
        <f>SUM(H10:Z10)</f>
        <v>15</v>
      </c>
      <c r="AB10" s="699" t="s">
        <v>76</v>
      </c>
      <c r="AC10" s="699">
        <v>4</v>
      </c>
      <c r="AD10" s="729" t="s">
        <v>223</v>
      </c>
      <c r="AE10" s="48" t="s">
        <v>420</v>
      </c>
      <c r="AF10" s="706" t="s">
        <v>61</v>
      </c>
      <c r="AG10" s="122">
        <v>15</v>
      </c>
      <c r="AH10" s="122">
        <v>15</v>
      </c>
      <c r="AI10" s="122">
        <v>15</v>
      </c>
      <c r="AJ10" s="122">
        <v>15</v>
      </c>
      <c r="AK10" s="122">
        <v>15</v>
      </c>
      <c r="AL10" s="122">
        <v>15</v>
      </c>
      <c r="AM10" s="122">
        <v>10</v>
      </c>
      <c r="AN10" s="110">
        <f t="shared" si="0"/>
        <v>100</v>
      </c>
      <c r="AO10" s="110" t="s">
        <v>62</v>
      </c>
      <c r="AP10" s="110" t="s">
        <v>62</v>
      </c>
      <c r="AQ10" s="110">
        <v>100</v>
      </c>
      <c r="AR10" s="736">
        <f>(+AQ10+AQ11+AQ12)/3</f>
        <v>83.333333333333329</v>
      </c>
      <c r="AS10" s="739" t="s">
        <v>62</v>
      </c>
      <c r="AT10" s="706" t="s">
        <v>64</v>
      </c>
      <c r="AU10" s="706" t="s">
        <v>135</v>
      </c>
      <c r="AV10" s="726" t="s">
        <v>74</v>
      </c>
      <c r="AW10" s="726">
        <v>2</v>
      </c>
      <c r="AX10" s="726" t="s">
        <v>76</v>
      </c>
      <c r="AY10" s="726">
        <v>4</v>
      </c>
      <c r="AZ10" s="729" t="str">
        <f>IF(AW10+AY10=0," ",IF(OR(AND(AW10=1,AY10=1),AND(AW10=1,AY10=2),AND(AW10=2,AY10=2),AND(AW10=2,AY10=1),AND(AW10=3,AY10=1)),"Bajo",IF(OR(AND(AW10=1,AY10=3),AND(AW10=2,AY10=3),AND(AW10=3,AY10=2),AND(AW10=4,AY10=1)),"Moderado",IF(OR(AND(AW10=1,AY10=4),AND(AW10=2,AY10=4),AND(AW10=3,AY10=3),AND(AW10=4,AY10=2),AND(AW10=4,AY10=3),AND(AW10=5,AY10=1),AND(AW10=5,AY10=2)),"Alto",IF(OR(AND(AW10=2,AY10=5),AND(AW10=1,AY10=5),AND(AW10=3,AY10=5),AND(AW10=3,AY10=4),AND(AW10=4,AY10=4),AND(AW10=4,AY10=5),AND(AW10=5,AY10=3),AND(AW10=5,AY10=4),AND(AW10=5,AY10=5)),"Extremo","")))))</f>
        <v>Alto</v>
      </c>
      <c r="BA10" s="729" t="s">
        <v>153</v>
      </c>
      <c r="BB10" s="729" t="s">
        <v>66</v>
      </c>
      <c r="BC10" s="61" t="s">
        <v>174</v>
      </c>
      <c r="BD10" s="47" t="s">
        <v>175</v>
      </c>
      <c r="BE10" s="3" t="s">
        <v>176</v>
      </c>
      <c r="BF10" s="3" t="s">
        <v>177</v>
      </c>
      <c r="BG10" s="3" t="s">
        <v>178</v>
      </c>
      <c r="BH10" s="108" t="s">
        <v>421</v>
      </c>
      <c r="BI10" s="47" t="s">
        <v>142</v>
      </c>
      <c r="BJ10" s="107" t="s">
        <v>158</v>
      </c>
      <c r="BK10" s="108" t="s">
        <v>132</v>
      </c>
      <c r="BL10" s="49" t="s">
        <v>132</v>
      </c>
      <c r="BM10" s="735" t="s">
        <v>422</v>
      </c>
    </row>
    <row r="11" spans="1:65" s="51" customFormat="1" ht="8.25" customHeight="1" x14ac:dyDescent="0.25">
      <c r="A11" s="721"/>
      <c r="B11" s="724"/>
      <c r="C11" s="715"/>
      <c r="D11" s="716"/>
      <c r="E11" s="718"/>
      <c r="F11" s="719"/>
      <c r="G11" s="719"/>
      <c r="H11" s="719"/>
      <c r="I11" s="719"/>
      <c r="J11" s="719"/>
      <c r="K11" s="719"/>
      <c r="L11" s="719"/>
      <c r="M11" s="719"/>
      <c r="N11" s="719"/>
      <c r="O11" s="719"/>
      <c r="P11" s="719"/>
      <c r="Q11" s="719"/>
      <c r="R11" s="719"/>
      <c r="S11" s="719"/>
      <c r="T11" s="719"/>
      <c r="U11" s="719"/>
      <c r="V11" s="719"/>
      <c r="W11" s="719"/>
      <c r="X11" s="719"/>
      <c r="Y11" s="719"/>
      <c r="Z11" s="719"/>
      <c r="AA11" s="719"/>
      <c r="AB11" s="719"/>
      <c r="AC11" s="719"/>
      <c r="AD11" s="730"/>
      <c r="AE11" s="48" t="s">
        <v>423</v>
      </c>
      <c r="AF11" s="742"/>
      <c r="AG11" s="122">
        <v>15</v>
      </c>
      <c r="AH11" s="122">
        <v>15</v>
      </c>
      <c r="AI11" s="122">
        <v>15</v>
      </c>
      <c r="AJ11" s="122">
        <v>15</v>
      </c>
      <c r="AK11" s="122">
        <v>15</v>
      </c>
      <c r="AL11" s="122">
        <v>15</v>
      </c>
      <c r="AM11" s="122">
        <v>10</v>
      </c>
      <c r="AN11" s="110">
        <f t="shared" si="0"/>
        <v>100</v>
      </c>
      <c r="AO11" s="110" t="s">
        <v>62</v>
      </c>
      <c r="AP11" s="110" t="s">
        <v>62</v>
      </c>
      <c r="AQ11" s="110">
        <v>100</v>
      </c>
      <c r="AR11" s="737"/>
      <c r="AS11" s="740"/>
      <c r="AT11" s="742"/>
      <c r="AU11" s="742"/>
      <c r="AV11" s="727"/>
      <c r="AW11" s="727"/>
      <c r="AX11" s="727"/>
      <c r="AY11" s="727"/>
      <c r="AZ11" s="730"/>
      <c r="BA11" s="730"/>
      <c r="BB11" s="730"/>
      <c r="BC11" s="61" t="s">
        <v>72</v>
      </c>
      <c r="BD11" s="47" t="s">
        <v>147</v>
      </c>
      <c r="BE11" s="2" t="s">
        <v>179</v>
      </c>
      <c r="BF11" s="3" t="s">
        <v>177</v>
      </c>
      <c r="BG11" s="3" t="s">
        <v>180</v>
      </c>
      <c r="BH11" s="108" t="s">
        <v>181</v>
      </c>
      <c r="BI11" s="47" t="s">
        <v>142</v>
      </c>
      <c r="BJ11" s="107" t="s">
        <v>182</v>
      </c>
      <c r="BK11" s="108" t="s">
        <v>132</v>
      </c>
      <c r="BL11" s="49" t="s">
        <v>132</v>
      </c>
      <c r="BM11" s="735"/>
    </row>
    <row r="12" spans="1:65" s="51" customFormat="1" ht="49.5" customHeight="1" x14ac:dyDescent="0.25">
      <c r="A12" s="733"/>
      <c r="B12" s="734"/>
      <c r="C12" s="673"/>
      <c r="D12" s="671"/>
      <c r="E12" s="675"/>
      <c r="F12" s="677"/>
      <c r="G12" s="677"/>
      <c r="H12" s="677"/>
      <c r="I12" s="677"/>
      <c r="J12" s="677"/>
      <c r="K12" s="677"/>
      <c r="L12" s="677"/>
      <c r="M12" s="677"/>
      <c r="N12" s="677"/>
      <c r="O12" s="677"/>
      <c r="P12" s="677"/>
      <c r="Q12" s="677"/>
      <c r="R12" s="677"/>
      <c r="S12" s="677"/>
      <c r="T12" s="677"/>
      <c r="U12" s="677"/>
      <c r="V12" s="677"/>
      <c r="W12" s="677"/>
      <c r="X12" s="677"/>
      <c r="Y12" s="677"/>
      <c r="Z12" s="677"/>
      <c r="AA12" s="677"/>
      <c r="AB12" s="677"/>
      <c r="AC12" s="732"/>
      <c r="AD12" s="731"/>
      <c r="AE12" s="48" t="s">
        <v>183</v>
      </c>
      <c r="AF12" s="707"/>
      <c r="AG12" s="122">
        <v>0</v>
      </c>
      <c r="AH12" s="122">
        <v>15</v>
      </c>
      <c r="AI12" s="122">
        <v>15</v>
      </c>
      <c r="AJ12" s="122">
        <v>15</v>
      </c>
      <c r="AK12" s="122">
        <v>15</v>
      </c>
      <c r="AL12" s="122">
        <v>15</v>
      </c>
      <c r="AM12" s="122">
        <v>10</v>
      </c>
      <c r="AN12" s="110">
        <f t="shared" si="0"/>
        <v>85</v>
      </c>
      <c r="AO12" s="126" t="s">
        <v>63</v>
      </c>
      <c r="AP12" s="126" t="s">
        <v>63</v>
      </c>
      <c r="AQ12" s="110">
        <v>50</v>
      </c>
      <c r="AR12" s="738"/>
      <c r="AS12" s="741"/>
      <c r="AT12" s="707"/>
      <c r="AU12" s="707"/>
      <c r="AV12" s="728"/>
      <c r="AW12" s="728"/>
      <c r="AX12" s="728"/>
      <c r="AY12" s="728"/>
      <c r="AZ12" s="731"/>
      <c r="BA12" s="732"/>
      <c r="BB12" s="731"/>
      <c r="BC12" s="61" t="s">
        <v>72</v>
      </c>
      <c r="BD12" s="47" t="s">
        <v>147</v>
      </c>
      <c r="BE12" s="2" t="s">
        <v>184</v>
      </c>
      <c r="BF12" s="3" t="s">
        <v>185</v>
      </c>
      <c r="BG12" s="3" t="s">
        <v>186</v>
      </c>
      <c r="BH12" s="108" t="s">
        <v>187</v>
      </c>
      <c r="BI12" s="47" t="s">
        <v>142</v>
      </c>
      <c r="BJ12" s="107" t="s">
        <v>182</v>
      </c>
      <c r="BK12" s="108" t="s">
        <v>132</v>
      </c>
      <c r="BL12" s="49" t="s">
        <v>132</v>
      </c>
      <c r="BM12" s="735"/>
    </row>
    <row r="13" spans="1:65" s="51" customFormat="1" ht="45" customHeight="1" x14ac:dyDescent="0.25">
      <c r="A13" s="720" t="s">
        <v>188</v>
      </c>
      <c r="B13" s="723" t="s">
        <v>189</v>
      </c>
      <c r="C13" s="695" t="s">
        <v>133</v>
      </c>
      <c r="D13" s="696" t="s">
        <v>132</v>
      </c>
      <c r="E13" s="697" t="s">
        <v>424</v>
      </c>
      <c r="F13" s="699" t="s">
        <v>74</v>
      </c>
      <c r="G13" s="699">
        <v>2</v>
      </c>
      <c r="H13" s="710">
        <v>1</v>
      </c>
      <c r="I13" s="710">
        <v>1</v>
      </c>
      <c r="J13" s="710">
        <v>1</v>
      </c>
      <c r="K13" s="710">
        <v>1</v>
      </c>
      <c r="L13" s="710">
        <v>1</v>
      </c>
      <c r="M13" s="710">
        <v>1</v>
      </c>
      <c r="N13" s="710">
        <v>1</v>
      </c>
      <c r="O13" s="710">
        <v>0</v>
      </c>
      <c r="P13" s="710">
        <v>0</v>
      </c>
      <c r="Q13" s="710">
        <v>1</v>
      </c>
      <c r="R13" s="710">
        <v>1</v>
      </c>
      <c r="S13" s="710">
        <v>1</v>
      </c>
      <c r="T13" s="710">
        <v>1</v>
      </c>
      <c r="U13" s="710">
        <v>1</v>
      </c>
      <c r="V13" s="710">
        <v>1</v>
      </c>
      <c r="W13" s="710">
        <v>0</v>
      </c>
      <c r="X13" s="710">
        <v>1</v>
      </c>
      <c r="Y13" s="710">
        <v>1</v>
      </c>
      <c r="Z13" s="710">
        <v>0</v>
      </c>
      <c r="AA13" s="710">
        <f>SUM(H15:Z15)</f>
        <v>1</v>
      </c>
      <c r="AB13" s="713" t="s">
        <v>76</v>
      </c>
      <c r="AC13" s="696">
        <v>4</v>
      </c>
      <c r="AD13" s="729" t="str">
        <f>IF(G13+AC13=0," ",IF(OR(AND(G13=1,AC13=1),AND(G13=1,AC13=2),AND(G13=2,AC13=2),AND(G13=2,AC13=1),AND(G13=3,AC13=1)),"Bajo",IF(OR(AND(G13=1,AC13=3),AND(G13=2,AC13=3),AND(G13=3,AC13=2),AND(G13=4,AC13=1)),"Moderado",IF(OR(AND(G13=1,AC13=4),AND(G13=2,AC13=4),AND(G13=3,AC13=3),AND(G13=4,AC13=2),AND(G13=4,AC13=3),AND(G13=5,AC13=1),AND(G13=5,AC13=2)),"Alto",IF(OR(AND(G13=2,AC13=5),AND(G13=3,AC13=5),AND(G13=3,AC13=4),AND(G13=4,AC13=4),AND(G13=4,AC13=5),AND(G13=5,AC13=3),AND(G13=5,AC13=4),AND(G13=1,AC13=5),AND(G13=5,AC13=5)),"Extremo","")))))</f>
        <v>Alto</v>
      </c>
      <c r="AE13" s="68" t="s">
        <v>190</v>
      </c>
      <c r="AF13" s="706" t="s">
        <v>61</v>
      </c>
      <c r="AG13" s="122">
        <v>15</v>
      </c>
      <c r="AH13" s="122">
        <v>15</v>
      </c>
      <c r="AI13" s="122">
        <v>15</v>
      </c>
      <c r="AJ13" s="122">
        <v>15</v>
      </c>
      <c r="AK13" s="122">
        <v>15</v>
      </c>
      <c r="AL13" s="122">
        <v>15</v>
      </c>
      <c r="AM13" s="122">
        <v>10</v>
      </c>
      <c r="AN13" s="110">
        <f t="shared" si="0"/>
        <v>100</v>
      </c>
      <c r="AO13" s="110" t="s">
        <v>62</v>
      </c>
      <c r="AP13" s="110" t="s">
        <v>62</v>
      </c>
      <c r="AQ13" s="110">
        <v>100</v>
      </c>
      <c r="AR13" s="739">
        <f>AVERAGE(AQ13:AQ16)</f>
        <v>87.5</v>
      </c>
      <c r="AS13" s="739" t="s">
        <v>71</v>
      </c>
      <c r="AT13" s="706" t="s">
        <v>64</v>
      </c>
      <c r="AU13" s="706" t="s">
        <v>135</v>
      </c>
      <c r="AV13" s="726" t="s">
        <v>89</v>
      </c>
      <c r="AW13" s="726">
        <v>1</v>
      </c>
      <c r="AX13" s="726" t="s">
        <v>76</v>
      </c>
      <c r="AY13" s="726">
        <v>4</v>
      </c>
      <c r="AZ13" s="747" t="str">
        <f>IF(AW13+AY13=0," ",IF(OR(AND(AW13=1,AY13=1),AND(AW13=1,AY13=2),AND(AW13=2,AY13=2),AND(AW13=2,AY13=1),AND(AW13=3,AY13=1)),"Bajo",IF(OR(AND(AW13=1,AY13=3),AND(AW13=2,AY13=3),AND(AW13=3,AY13=2),AND(AW13=4,AY13=1)),"Moderado",IF(OR(AND(AW13=1,AY13=4),AND(AW13=2,AY13=4),AND(AW13=3,AY13=3),AND(AW13=4,AY13=2),AND(AW13=4,AY13=3),AND(AW13=5,AY13=1),AND(AW13=5,AY13=2)),"Alto",IF(OR(AND(AW13=2,AY13=5),AND(AW13=1,AY13=5),AND(AW13=3,AY13=5),AND(AW13=3,AY13=4),AND(AW13=4,AY13=4),AND(AW13=4,AY13=5),AND(AW13=5,AY13=3),AND(AW13=5,AY13=4),AND(AW13=5,AY13=5)),"Extremo","")))))</f>
        <v>Alto</v>
      </c>
      <c r="BA13" s="729" t="s">
        <v>153</v>
      </c>
      <c r="BB13" s="729" t="s">
        <v>66</v>
      </c>
      <c r="BC13" s="61" t="s">
        <v>191</v>
      </c>
      <c r="BD13" s="47" t="s">
        <v>72</v>
      </c>
      <c r="BE13" s="2" t="s">
        <v>192</v>
      </c>
      <c r="BF13" s="4" t="s">
        <v>193</v>
      </c>
      <c r="BG13" s="3" t="s">
        <v>194</v>
      </c>
      <c r="BH13" s="108" t="s">
        <v>195</v>
      </c>
      <c r="BI13" s="47" t="s">
        <v>142</v>
      </c>
      <c r="BJ13" s="76" t="s">
        <v>196</v>
      </c>
      <c r="BK13" s="4" t="s">
        <v>193</v>
      </c>
      <c r="BL13" s="49" t="s">
        <v>197</v>
      </c>
      <c r="BM13" s="680" t="s">
        <v>425</v>
      </c>
    </row>
    <row r="14" spans="1:65" s="51" customFormat="1" ht="15.75" customHeight="1" x14ac:dyDescent="0.25">
      <c r="A14" s="721"/>
      <c r="B14" s="724"/>
      <c r="C14" s="715"/>
      <c r="D14" s="716"/>
      <c r="E14" s="745"/>
      <c r="F14" s="719"/>
      <c r="G14" s="719"/>
      <c r="H14" s="743"/>
      <c r="I14" s="743"/>
      <c r="J14" s="743"/>
      <c r="K14" s="743"/>
      <c r="L14" s="743"/>
      <c r="M14" s="743"/>
      <c r="N14" s="743"/>
      <c r="O14" s="743"/>
      <c r="P14" s="743"/>
      <c r="Q14" s="743"/>
      <c r="R14" s="743"/>
      <c r="S14" s="743"/>
      <c r="T14" s="743"/>
      <c r="U14" s="743"/>
      <c r="V14" s="743"/>
      <c r="W14" s="743"/>
      <c r="X14" s="743"/>
      <c r="Y14" s="743"/>
      <c r="Z14" s="743"/>
      <c r="AA14" s="743"/>
      <c r="AB14" s="744"/>
      <c r="AC14" s="716"/>
      <c r="AD14" s="730"/>
      <c r="AE14" s="48" t="s">
        <v>426</v>
      </c>
      <c r="AF14" s="742"/>
      <c r="AG14" s="122">
        <v>15</v>
      </c>
      <c r="AH14" s="122">
        <v>15</v>
      </c>
      <c r="AI14" s="122">
        <v>0</v>
      </c>
      <c r="AJ14" s="122">
        <v>10</v>
      </c>
      <c r="AK14" s="122">
        <v>15</v>
      </c>
      <c r="AL14" s="122">
        <v>15</v>
      </c>
      <c r="AM14" s="122">
        <v>10</v>
      </c>
      <c r="AN14" s="110">
        <f t="shared" si="0"/>
        <v>80</v>
      </c>
      <c r="AO14" s="110" t="s">
        <v>402</v>
      </c>
      <c r="AP14" s="110" t="s">
        <v>402</v>
      </c>
      <c r="AQ14" s="110">
        <v>50</v>
      </c>
      <c r="AR14" s="740"/>
      <c r="AS14" s="740"/>
      <c r="AT14" s="742"/>
      <c r="AU14" s="742"/>
      <c r="AV14" s="727"/>
      <c r="AW14" s="727"/>
      <c r="AX14" s="727"/>
      <c r="AY14" s="727"/>
      <c r="AZ14" s="748"/>
      <c r="BA14" s="730"/>
      <c r="BB14" s="730"/>
      <c r="BC14" s="61" t="s">
        <v>72</v>
      </c>
      <c r="BD14" s="47" t="s">
        <v>146</v>
      </c>
      <c r="BE14" s="2" t="s">
        <v>198</v>
      </c>
      <c r="BF14" s="4" t="s">
        <v>193</v>
      </c>
      <c r="BG14" s="3" t="s">
        <v>199</v>
      </c>
      <c r="BH14" s="108" t="s">
        <v>200</v>
      </c>
      <c r="BI14" s="47" t="s">
        <v>142</v>
      </c>
      <c r="BJ14" s="76" t="s">
        <v>201</v>
      </c>
      <c r="BK14" s="108" t="s">
        <v>193</v>
      </c>
      <c r="BL14" s="49" t="s">
        <v>202</v>
      </c>
      <c r="BM14" s="746"/>
    </row>
    <row r="15" spans="1:65" s="51" customFormat="1" ht="12" customHeight="1" x14ac:dyDescent="0.25">
      <c r="A15" s="721"/>
      <c r="B15" s="724"/>
      <c r="C15" s="715"/>
      <c r="D15" s="716"/>
      <c r="E15" s="745"/>
      <c r="F15" s="719"/>
      <c r="G15" s="719"/>
      <c r="H15" s="743"/>
      <c r="I15" s="743">
        <v>1</v>
      </c>
      <c r="J15" s="743"/>
      <c r="K15" s="743"/>
      <c r="L15" s="743"/>
      <c r="M15" s="743"/>
      <c r="N15" s="743"/>
      <c r="O15" s="743"/>
      <c r="P15" s="743"/>
      <c r="Q15" s="743"/>
      <c r="R15" s="743"/>
      <c r="S15" s="743"/>
      <c r="T15" s="743"/>
      <c r="U15" s="743"/>
      <c r="V15" s="743"/>
      <c r="W15" s="743"/>
      <c r="X15" s="743"/>
      <c r="Y15" s="743"/>
      <c r="Z15" s="743"/>
      <c r="AA15" s="743"/>
      <c r="AB15" s="744"/>
      <c r="AC15" s="716"/>
      <c r="AD15" s="730"/>
      <c r="AE15" s="75" t="s">
        <v>427</v>
      </c>
      <c r="AF15" s="742"/>
      <c r="AG15" s="122">
        <v>15</v>
      </c>
      <c r="AH15" s="122">
        <v>15</v>
      </c>
      <c r="AI15" s="122">
        <v>15</v>
      </c>
      <c r="AJ15" s="122">
        <v>15</v>
      </c>
      <c r="AK15" s="122">
        <v>15</v>
      </c>
      <c r="AL15" s="122">
        <v>15</v>
      </c>
      <c r="AM15" s="122">
        <v>10</v>
      </c>
      <c r="AN15" s="110">
        <f t="shared" si="0"/>
        <v>100</v>
      </c>
      <c r="AO15" s="110" t="s">
        <v>62</v>
      </c>
      <c r="AP15" s="110" t="s">
        <v>62</v>
      </c>
      <c r="AQ15" s="110">
        <v>100</v>
      </c>
      <c r="AR15" s="740"/>
      <c r="AS15" s="740"/>
      <c r="AT15" s="742"/>
      <c r="AU15" s="742"/>
      <c r="AV15" s="727"/>
      <c r="AW15" s="727"/>
      <c r="AX15" s="727"/>
      <c r="AY15" s="727"/>
      <c r="AZ15" s="748"/>
      <c r="BA15" s="730"/>
      <c r="BB15" s="730"/>
      <c r="BC15" s="61" t="s">
        <v>72</v>
      </c>
      <c r="BD15" s="47" t="s">
        <v>146</v>
      </c>
      <c r="BE15" s="4" t="s">
        <v>203</v>
      </c>
      <c r="BF15" s="4" t="s">
        <v>193</v>
      </c>
      <c r="BG15" s="74" t="s">
        <v>204</v>
      </c>
      <c r="BH15" s="72" t="s">
        <v>205</v>
      </c>
      <c r="BI15" s="47" t="s">
        <v>142</v>
      </c>
      <c r="BJ15" s="107" t="s">
        <v>158</v>
      </c>
      <c r="BK15" s="108" t="s">
        <v>132</v>
      </c>
      <c r="BL15" s="49" t="s">
        <v>132</v>
      </c>
      <c r="BM15" s="746"/>
    </row>
    <row r="16" spans="1:65" s="51" customFormat="1" ht="17.25" customHeight="1" x14ac:dyDescent="0.25">
      <c r="A16" s="722"/>
      <c r="B16" s="725"/>
      <c r="C16" s="673"/>
      <c r="D16" s="671"/>
      <c r="E16" s="698"/>
      <c r="F16" s="677"/>
      <c r="G16" s="677"/>
      <c r="H16" s="679"/>
      <c r="I16" s="679"/>
      <c r="J16" s="679"/>
      <c r="K16" s="679"/>
      <c r="L16" s="679"/>
      <c r="M16" s="679"/>
      <c r="N16" s="679"/>
      <c r="O16" s="679"/>
      <c r="P16" s="679"/>
      <c r="Q16" s="679"/>
      <c r="R16" s="679"/>
      <c r="S16" s="679"/>
      <c r="T16" s="679"/>
      <c r="U16" s="679"/>
      <c r="V16" s="679"/>
      <c r="W16" s="679"/>
      <c r="X16" s="679"/>
      <c r="Y16" s="679"/>
      <c r="Z16" s="679"/>
      <c r="AA16" s="679"/>
      <c r="AB16" s="703"/>
      <c r="AC16" s="671"/>
      <c r="AD16" s="731"/>
      <c r="AE16" s="4" t="s">
        <v>206</v>
      </c>
      <c r="AF16" s="707"/>
      <c r="AG16" s="122">
        <v>15</v>
      </c>
      <c r="AH16" s="122">
        <v>15</v>
      </c>
      <c r="AI16" s="122">
        <v>15</v>
      </c>
      <c r="AJ16" s="122">
        <v>15</v>
      </c>
      <c r="AK16" s="122">
        <v>15</v>
      </c>
      <c r="AL16" s="122">
        <v>15</v>
      </c>
      <c r="AM16" s="122">
        <v>10</v>
      </c>
      <c r="AN16" s="110">
        <f t="shared" si="0"/>
        <v>100</v>
      </c>
      <c r="AO16" s="110" t="s">
        <v>62</v>
      </c>
      <c r="AP16" s="110" t="s">
        <v>62</v>
      </c>
      <c r="AQ16" s="110">
        <v>100</v>
      </c>
      <c r="AR16" s="741"/>
      <c r="AS16" s="741"/>
      <c r="AT16" s="707"/>
      <c r="AU16" s="707"/>
      <c r="AV16" s="728"/>
      <c r="AW16" s="728"/>
      <c r="AX16" s="728"/>
      <c r="AY16" s="728"/>
      <c r="AZ16" s="749"/>
      <c r="BA16" s="731"/>
      <c r="BB16" s="731"/>
      <c r="BC16" s="61" t="s">
        <v>72</v>
      </c>
      <c r="BD16" s="47" t="s">
        <v>146</v>
      </c>
      <c r="BE16" s="4" t="s">
        <v>207</v>
      </c>
      <c r="BF16" s="4" t="s">
        <v>193</v>
      </c>
      <c r="BG16" s="74" t="s">
        <v>204</v>
      </c>
      <c r="BH16" s="72" t="s">
        <v>141</v>
      </c>
      <c r="BI16" s="47" t="s">
        <v>142</v>
      </c>
      <c r="BJ16" s="107" t="s">
        <v>158</v>
      </c>
      <c r="BK16" s="108" t="s">
        <v>132</v>
      </c>
      <c r="BL16" s="49" t="s">
        <v>132</v>
      </c>
      <c r="BM16" s="681"/>
    </row>
    <row r="17" spans="1:65" s="51" customFormat="1" ht="70.5" customHeight="1" x14ac:dyDescent="0.25">
      <c r="A17" s="693" t="s">
        <v>208</v>
      </c>
      <c r="B17" s="694" t="s">
        <v>428</v>
      </c>
      <c r="C17" s="695" t="s">
        <v>133</v>
      </c>
      <c r="D17" s="696" t="s">
        <v>132</v>
      </c>
      <c r="E17" s="717" t="s">
        <v>209</v>
      </c>
      <c r="F17" s="699" t="s">
        <v>74</v>
      </c>
      <c r="G17" s="699">
        <v>2</v>
      </c>
      <c r="H17" s="710">
        <v>1</v>
      </c>
      <c r="I17" s="710">
        <v>1</v>
      </c>
      <c r="J17" s="710">
        <v>1</v>
      </c>
      <c r="K17" s="710">
        <v>1</v>
      </c>
      <c r="L17" s="710">
        <v>1</v>
      </c>
      <c r="M17" s="710">
        <v>1</v>
      </c>
      <c r="N17" s="710">
        <v>1</v>
      </c>
      <c r="O17" s="710">
        <v>0</v>
      </c>
      <c r="P17" s="710">
        <v>1</v>
      </c>
      <c r="Q17" s="710">
        <v>1</v>
      </c>
      <c r="R17" s="710">
        <v>1</v>
      </c>
      <c r="S17" s="710">
        <v>1</v>
      </c>
      <c r="T17" s="710">
        <v>1</v>
      </c>
      <c r="U17" s="710">
        <v>1</v>
      </c>
      <c r="V17" s="710">
        <v>1</v>
      </c>
      <c r="W17" s="710">
        <v>0</v>
      </c>
      <c r="X17" s="710">
        <v>1</v>
      </c>
      <c r="Y17" s="710">
        <v>1</v>
      </c>
      <c r="Z17" s="710">
        <v>0</v>
      </c>
      <c r="AA17" s="710">
        <f>SUM(H17:Z17)</f>
        <v>16</v>
      </c>
      <c r="AB17" s="713" t="s">
        <v>60</v>
      </c>
      <c r="AC17" s="705">
        <v>5</v>
      </c>
      <c r="AD17" s="683" t="str">
        <f>IF(G17+AC17=0," ",IF(OR(AND(G17=1,AC17=1),AND(G17=1,AC17=2),AND(G17=2,AC17=2),AND(G17=2,AC17=1),AND(G17=3,AC17=1)),"Bajo",IF(OR(AND(G17=1,AC17=3),AND(G17=2,AC17=3),AND(G17=3,AC17=2),AND(G17=4,AC17=1)),"Moderado",IF(OR(AND(G17=1,AC17=4),AND(G17=2,AC17=4),AND(G17=3,AC17=3),AND(G17=4,AC17=2),AND(G17=4,AC17=3),AND(G17=5,AC17=1),AND(G17=5,AC17=2)),"Alto",IF(OR(AND(G17=2,AC17=5),AND(G17=3,AC17=5),AND(G17=3,AC17=4),AND(G17=4,AC17=4),AND(G17=4,AC17=5),AND(G17=5,AC17=3),AND(G17=5,AC17=4),AND(G17=1,AC17=5),AND(G17=5,AC17=5)),"Extremo","")))))</f>
        <v>Extremo</v>
      </c>
      <c r="AE17" s="48" t="s">
        <v>210</v>
      </c>
      <c r="AF17" s="706" t="s">
        <v>61</v>
      </c>
      <c r="AG17" s="122">
        <v>15</v>
      </c>
      <c r="AH17" s="122">
        <v>15</v>
      </c>
      <c r="AI17" s="122">
        <v>15</v>
      </c>
      <c r="AJ17" s="122">
        <v>15</v>
      </c>
      <c r="AK17" s="122">
        <v>15</v>
      </c>
      <c r="AL17" s="122">
        <v>15</v>
      </c>
      <c r="AM17" s="122">
        <v>10</v>
      </c>
      <c r="AN17" s="110">
        <f t="shared" si="0"/>
        <v>100</v>
      </c>
      <c r="AO17" s="110" t="s">
        <v>62</v>
      </c>
      <c r="AP17" s="110" t="s">
        <v>62</v>
      </c>
      <c r="AQ17" s="110">
        <v>100</v>
      </c>
      <c r="AR17" s="110">
        <f>AVERAGE(AQ17:AQ18)</f>
        <v>100</v>
      </c>
      <c r="AS17" s="110" t="s">
        <v>62</v>
      </c>
      <c r="AT17" s="690" t="s">
        <v>64</v>
      </c>
      <c r="AU17" s="690" t="s">
        <v>135</v>
      </c>
      <c r="AV17" s="692" t="s">
        <v>89</v>
      </c>
      <c r="AW17" s="692">
        <v>1</v>
      </c>
      <c r="AX17" s="692" t="s">
        <v>60</v>
      </c>
      <c r="AY17" s="692">
        <v>5</v>
      </c>
      <c r="AZ17" s="683" t="str">
        <f>IF(AW17+AY17=0," ",IF(OR(AND(AW17=1,AY17=1),AND(AW17=1,AY17=2),AND(AW17=2,AY17=2),AND(AW17=2,AY17=1),AND(AW17=3,AY17=1)),"Bajo",IF(OR(AND(AW17=1,AY17=3),AND(AW17=2,AY17=3),AND(AW17=3,AY17=2),AND(AW17=4,AY17=1)),"Moderado",IF(OR(AND(AW17=1,AY17=4),AND(AW17=2,AY17=4),AND(AW17=3,AY17=3),AND(AW17=4,AY17=2),AND(AW17=4,AY17=3),AND(AW17=5,AY17=1),AND(AW17=5,AY17=2)),"Alto",IF(OR(AND(AW17=2,AY17=5),AND(AW17=1,AY17=5),AND(AW17=3,AY17=5),AND(AW17=3,AY17=4),AND(AW17=4,AY17=4),AND(AW17=4,AY17=5),AND(AW17=5,AY17=3),AND(AW17=5,AY17=4),AND(AW17=5,AY17=5)),"Extremo","")))))</f>
        <v>Extremo</v>
      </c>
      <c r="BA17" s="683" t="s">
        <v>153</v>
      </c>
      <c r="BB17" s="683" t="s">
        <v>66</v>
      </c>
      <c r="BC17" s="61" t="s">
        <v>161</v>
      </c>
      <c r="BD17" s="47" t="s">
        <v>147</v>
      </c>
      <c r="BE17" s="50" t="s">
        <v>429</v>
      </c>
      <c r="BF17" s="3" t="s">
        <v>144</v>
      </c>
      <c r="BG17" s="74" t="s">
        <v>211</v>
      </c>
      <c r="BH17" s="72" t="s">
        <v>212</v>
      </c>
      <c r="BI17" s="47" t="s">
        <v>142</v>
      </c>
      <c r="BJ17" s="50" t="s">
        <v>213</v>
      </c>
      <c r="BK17" s="3" t="s">
        <v>144</v>
      </c>
      <c r="BL17" s="70" t="s">
        <v>214</v>
      </c>
      <c r="BM17" s="680" t="s">
        <v>430</v>
      </c>
    </row>
    <row r="18" spans="1:65" s="51" customFormat="1" ht="3" customHeight="1" x14ac:dyDescent="0.25">
      <c r="A18" s="693"/>
      <c r="B18" s="694"/>
      <c r="C18" s="673"/>
      <c r="D18" s="671"/>
      <c r="E18" s="675"/>
      <c r="F18" s="677"/>
      <c r="G18" s="677"/>
      <c r="H18" s="679"/>
      <c r="I18" s="679"/>
      <c r="J18" s="679"/>
      <c r="K18" s="679"/>
      <c r="L18" s="679"/>
      <c r="M18" s="679"/>
      <c r="N18" s="679"/>
      <c r="O18" s="679"/>
      <c r="P18" s="679"/>
      <c r="Q18" s="679"/>
      <c r="R18" s="679"/>
      <c r="S18" s="679"/>
      <c r="T18" s="679"/>
      <c r="U18" s="679"/>
      <c r="V18" s="679"/>
      <c r="W18" s="679"/>
      <c r="X18" s="679"/>
      <c r="Y18" s="679"/>
      <c r="Z18" s="679"/>
      <c r="AA18" s="679"/>
      <c r="AB18" s="703"/>
      <c r="AC18" s="705"/>
      <c r="AD18" s="683"/>
      <c r="AE18" s="71" t="s">
        <v>431</v>
      </c>
      <c r="AF18" s="707"/>
      <c r="AG18" s="122">
        <v>15</v>
      </c>
      <c r="AH18" s="122">
        <v>15</v>
      </c>
      <c r="AI18" s="122">
        <v>15</v>
      </c>
      <c r="AJ18" s="122">
        <v>15</v>
      </c>
      <c r="AK18" s="122">
        <v>15</v>
      </c>
      <c r="AL18" s="122">
        <v>15</v>
      </c>
      <c r="AM18" s="122">
        <v>10</v>
      </c>
      <c r="AN18" s="110">
        <f t="shared" si="0"/>
        <v>100</v>
      </c>
      <c r="AO18" s="110" t="s">
        <v>62</v>
      </c>
      <c r="AP18" s="110" t="s">
        <v>62</v>
      </c>
      <c r="AQ18" s="110">
        <v>100</v>
      </c>
      <c r="AR18" s="110">
        <v>100</v>
      </c>
      <c r="AS18" s="110" t="s">
        <v>62</v>
      </c>
      <c r="AT18" s="690"/>
      <c r="AU18" s="690"/>
      <c r="AV18" s="692"/>
      <c r="AW18" s="692"/>
      <c r="AX18" s="692"/>
      <c r="AY18" s="692"/>
      <c r="AZ18" s="683"/>
      <c r="BA18" s="683"/>
      <c r="BB18" s="683"/>
      <c r="BC18" s="61" t="s">
        <v>161</v>
      </c>
      <c r="BD18" s="47" t="s">
        <v>147</v>
      </c>
      <c r="BE18" s="50" t="s">
        <v>432</v>
      </c>
      <c r="BF18" s="3" t="s">
        <v>144</v>
      </c>
      <c r="BG18" s="73" t="s">
        <v>215</v>
      </c>
      <c r="BH18" s="72" t="s">
        <v>216</v>
      </c>
      <c r="BI18" s="47" t="s">
        <v>142</v>
      </c>
      <c r="BJ18" s="71" t="s">
        <v>433</v>
      </c>
      <c r="BK18" s="3" t="s">
        <v>144</v>
      </c>
      <c r="BL18" s="70" t="s">
        <v>217</v>
      </c>
      <c r="BM18" s="681"/>
    </row>
    <row r="19" spans="1:65" s="51" customFormat="1" ht="84" customHeight="1" x14ac:dyDescent="0.25">
      <c r="A19" s="127" t="s">
        <v>218</v>
      </c>
      <c r="B19" s="128" t="s">
        <v>434</v>
      </c>
      <c r="C19" s="66" t="s">
        <v>133</v>
      </c>
      <c r="D19" s="121" t="s">
        <v>132</v>
      </c>
      <c r="E19" s="69" t="s">
        <v>219</v>
      </c>
      <c r="F19" s="64" t="s">
        <v>74</v>
      </c>
      <c r="G19" s="64">
        <v>2</v>
      </c>
      <c r="H19" s="135">
        <v>1</v>
      </c>
      <c r="I19" s="135">
        <v>1</v>
      </c>
      <c r="J19" s="135">
        <v>0</v>
      </c>
      <c r="K19" s="135">
        <v>0</v>
      </c>
      <c r="L19" s="135">
        <v>1</v>
      </c>
      <c r="M19" s="135">
        <v>1</v>
      </c>
      <c r="N19" s="135">
        <v>1</v>
      </c>
      <c r="O19" s="135">
        <v>0</v>
      </c>
      <c r="P19" s="135">
        <v>1</v>
      </c>
      <c r="Q19" s="135">
        <v>1</v>
      </c>
      <c r="R19" s="135">
        <v>1</v>
      </c>
      <c r="S19" s="135">
        <v>1</v>
      </c>
      <c r="T19" s="135">
        <v>1</v>
      </c>
      <c r="U19" s="135">
        <v>1</v>
      </c>
      <c r="V19" s="135">
        <v>1</v>
      </c>
      <c r="W19" s="135">
        <v>0</v>
      </c>
      <c r="X19" s="135">
        <v>1</v>
      </c>
      <c r="Y19" s="135">
        <v>1</v>
      </c>
      <c r="Z19" s="135">
        <v>0</v>
      </c>
      <c r="AA19" s="135">
        <f>SUM(H19:Z19)</f>
        <v>14</v>
      </c>
      <c r="AB19" s="63" t="s">
        <v>76</v>
      </c>
      <c r="AC19" s="121">
        <v>4</v>
      </c>
      <c r="AD19" s="118" t="str">
        <f>IF(G19+AC19=0," ",IF(OR(AND(G19=1,AC19=1),AND(G19=1,AC19=2),AND(G19=2,AC19=2),AND(G19=2,AC19=1),AND(G19=3,AC19=1)),"Bajo",IF(OR(AND(G19=1,AC19=3),AND(G19=2,AC19=3),AND(G19=3,AC19=2),AND(G19=4,AC19=1)),"Moderado",IF(OR(AND(G19=1,AC19=4),AND(G19=2,AC19=4),AND(G19=3,AC19=3),AND(G19=4,AC19=2),AND(G19=4,AC19=3),AND(G19=5,AC19=1),AND(G19=5,AC19=2)),"Alto",IF(OR(AND(G19=2,AC19=5),AND(G19=3,AC19=5),AND(G19=3,AC19=4),AND(G19=4,AC19=4),AND(G19=4,AC19=5),AND(G19=5,AC19=3),AND(G19=5,AC19=4),AND(G19=1,AC19=5),AND(G19=5,AC19=5)),"Extremo","")))))</f>
        <v>Alto</v>
      </c>
      <c r="AE19" s="68" t="s">
        <v>220</v>
      </c>
      <c r="AF19" s="67" t="s">
        <v>61</v>
      </c>
      <c r="AG19" s="122">
        <v>15</v>
      </c>
      <c r="AH19" s="122">
        <v>15</v>
      </c>
      <c r="AI19" s="122">
        <v>15</v>
      </c>
      <c r="AJ19" s="122">
        <v>15</v>
      </c>
      <c r="AK19" s="122">
        <v>15</v>
      </c>
      <c r="AL19" s="122">
        <v>15</v>
      </c>
      <c r="AM19" s="122">
        <v>10</v>
      </c>
      <c r="AN19" s="110">
        <f t="shared" si="0"/>
        <v>100</v>
      </c>
      <c r="AO19" s="110" t="s">
        <v>62</v>
      </c>
      <c r="AP19" s="110" t="s">
        <v>62</v>
      </c>
      <c r="AQ19" s="110">
        <v>100</v>
      </c>
      <c r="AR19" s="110">
        <f>AVERAGE(AQ19:AQ20)</f>
        <v>100</v>
      </c>
      <c r="AS19" s="110" t="s">
        <v>62</v>
      </c>
      <c r="AT19" s="113" t="s">
        <v>64</v>
      </c>
      <c r="AU19" s="113" t="s">
        <v>135</v>
      </c>
      <c r="AV19" s="106" t="s">
        <v>89</v>
      </c>
      <c r="AW19" s="106">
        <v>1</v>
      </c>
      <c r="AX19" s="106" t="s">
        <v>60</v>
      </c>
      <c r="AY19" s="106">
        <v>5</v>
      </c>
      <c r="AZ19" s="118" t="s">
        <v>223</v>
      </c>
      <c r="BA19" s="118" t="s">
        <v>221</v>
      </c>
      <c r="BB19" s="118" t="s">
        <v>66</v>
      </c>
      <c r="BC19" s="61" t="s">
        <v>72</v>
      </c>
      <c r="BD19" s="47" t="s">
        <v>147</v>
      </c>
      <c r="BE19" s="2" t="s">
        <v>435</v>
      </c>
      <c r="BF19" s="3" t="s">
        <v>222</v>
      </c>
      <c r="BG19" s="3" t="s">
        <v>436</v>
      </c>
      <c r="BH19" s="108" t="s">
        <v>437</v>
      </c>
      <c r="BI19" s="47" t="s">
        <v>142</v>
      </c>
      <c r="BJ19" s="107" t="s">
        <v>158</v>
      </c>
      <c r="BK19" s="108" t="s">
        <v>132</v>
      </c>
      <c r="BL19" s="49" t="s">
        <v>132</v>
      </c>
      <c r="BM19" s="680" t="s">
        <v>438</v>
      </c>
    </row>
    <row r="20" spans="1:65" s="51" customFormat="1" ht="65.25" customHeight="1" x14ac:dyDescent="0.25">
      <c r="A20" s="127" t="s">
        <v>218</v>
      </c>
      <c r="B20" s="128" t="s">
        <v>225</v>
      </c>
      <c r="C20" s="66" t="s">
        <v>133</v>
      </c>
      <c r="D20" s="121" t="s">
        <v>132</v>
      </c>
      <c r="E20" s="65" t="s">
        <v>226</v>
      </c>
      <c r="F20" s="64" t="s">
        <v>74</v>
      </c>
      <c r="G20" s="64">
        <v>2</v>
      </c>
      <c r="H20" s="64">
        <v>1</v>
      </c>
      <c r="I20" s="64">
        <v>1</v>
      </c>
      <c r="J20" s="64">
        <v>0</v>
      </c>
      <c r="K20" s="64">
        <v>0</v>
      </c>
      <c r="L20" s="64">
        <v>1</v>
      </c>
      <c r="M20" s="64">
        <v>1</v>
      </c>
      <c r="N20" s="64">
        <v>1</v>
      </c>
      <c r="O20" s="64">
        <v>0</v>
      </c>
      <c r="P20" s="64">
        <v>1</v>
      </c>
      <c r="Q20" s="64">
        <v>1</v>
      </c>
      <c r="R20" s="64">
        <v>1</v>
      </c>
      <c r="S20" s="64">
        <v>1</v>
      </c>
      <c r="T20" s="64">
        <v>1</v>
      </c>
      <c r="U20" s="64">
        <v>1</v>
      </c>
      <c r="V20" s="64">
        <v>1</v>
      </c>
      <c r="W20" s="64">
        <v>0</v>
      </c>
      <c r="X20" s="64">
        <v>1</v>
      </c>
      <c r="Y20" s="64">
        <v>1</v>
      </c>
      <c r="Z20" s="64">
        <v>0</v>
      </c>
      <c r="AA20" s="64">
        <f>SUM(H20:Z20)</f>
        <v>14</v>
      </c>
      <c r="AB20" s="63" t="s">
        <v>76</v>
      </c>
      <c r="AC20" s="121">
        <v>4</v>
      </c>
      <c r="AD20" s="118" t="str">
        <f>IF(G20+AC20=0," ",IF(OR(AND(G20=1,AC20=1),AND(G20=1,AC20=2),AND(G20=2,AC20=2),AND(G20=2,AC20=1),AND(G20=3,AC20=1)),"Bajo",IF(OR(AND(G20=1,AC20=3),AND(G20=2,AC20=3),AND(G20=3,AC20=2),AND(G20=4,AC20=1)),"Moderado",IF(OR(AND(G20=1,AC20=4),AND(G20=2,AC20=4),AND(G20=3,AC20=3),AND(G20=4,AC20=2),AND(G20=4,AC20=3),AND(G20=5,AC20=1),AND(G20=5,AC20=2)),"Alto",IF(OR(AND(G20=2,AC20=5),AND(G20=3,AC20=5),AND(G20=3,AC20=4),AND(G20=4,AC20=4),AND(G20=4,AC20=5),AND(G20=5,AC20=3),AND(G20=5,AC20=4),AND(G20=1,AC20=5),AND(G20=5,AC20=5)),"Extremo","")))))</f>
        <v>Alto</v>
      </c>
      <c r="AE20" s="62" t="s">
        <v>227</v>
      </c>
      <c r="AF20" s="106" t="s">
        <v>61</v>
      </c>
      <c r="AG20" s="122">
        <v>15</v>
      </c>
      <c r="AH20" s="122">
        <v>15</v>
      </c>
      <c r="AI20" s="122">
        <v>15</v>
      </c>
      <c r="AJ20" s="122">
        <v>15</v>
      </c>
      <c r="AK20" s="122">
        <v>15</v>
      </c>
      <c r="AL20" s="122">
        <v>15</v>
      </c>
      <c r="AM20" s="122">
        <v>10</v>
      </c>
      <c r="AN20" s="110">
        <f t="shared" si="0"/>
        <v>100</v>
      </c>
      <c r="AO20" s="110" t="s">
        <v>62</v>
      </c>
      <c r="AP20" s="110" t="s">
        <v>62</v>
      </c>
      <c r="AQ20" s="110">
        <v>100</v>
      </c>
      <c r="AR20" s="110">
        <f>AVERAGE(AQ20:AQ20)</f>
        <v>100</v>
      </c>
      <c r="AS20" s="110" t="s">
        <v>62</v>
      </c>
      <c r="AT20" s="113" t="s">
        <v>64</v>
      </c>
      <c r="AU20" s="113" t="s">
        <v>135</v>
      </c>
      <c r="AV20" s="106" t="s">
        <v>89</v>
      </c>
      <c r="AW20" s="106">
        <v>1</v>
      </c>
      <c r="AX20" s="106" t="s">
        <v>76</v>
      </c>
      <c r="AY20" s="106">
        <v>4</v>
      </c>
      <c r="AZ20" s="118" t="str">
        <f>IF(AW20+AY20=0," ",IF(OR(AND(AW20=1,AY20=1),AND(AW20=1,AY20=2),AND(AW20=2,AY20=2),AND(AW20=2,AY20=1),AND(AW20=3,AY20=1)),"Bajo",IF(OR(AND(AW20=1,AY20=3),AND(AW20=2,AY20=3),AND(AW20=3,AY20=2),AND(AW20=4,AY20=1)),"Moderado",IF(OR(AND(AW20=1,AY20=4),AND(AW20=2,AY20=4),AND(AW20=3,AY20=3),AND(AW20=4,AY20=2),AND(AW20=4,AY20=3),AND(AW20=5,AY20=1),AND(AW20=5,AY20=2)),"Alto",IF(OR(AND(AW20=2,AY20=5),AND(AW20=1,AY20=5),AND(AW20=3,AY20=5),AND(AW20=3,AY20=4),AND(AW20=4,AY20=4),AND(AW20=4,AY20=5),AND(AW20=5,AY20=3),AND(AW20=5,AY20=4),AND(AW20=5,AY20=5)),"Extremo","")))))</f>
        <v>Alto</v>
      </c>
      <c r="BA20" s="118" t="s">
        <v>153</v>
      </c>
      <c r="BB20" s="118" t="s">
        <v>66</v>
      </c>
      <c r="BC20" s="61" t="s">
        <v>228</v>
      </c>
      <c r="BD20" s="47" t="s">
        <v>147</v>
      </c>
      <c r="BE20" s="2" t="s">
        <v>439</v>
      </c>
      <c r="BF20" s="3" t="s">
        <v>224</v>
      </c>
      <c r="BG20" s="3" t="s">
        <v>102</v>
      </c>
      <c r="BH20" s="3" t="s">
        <v>440</v>
      </c>
      <c r="BI20" s="47" t="s">
        <v>142</v>
      </c>
      <c r="BJ20" s="47" t="s">
        <v>158</v>
      </c>
      <c r="BK20" s="47" t="s">
        <v>222</v>
      </c>
      <c r="BL20" s="60" t="s">
        <v>132</v>
      </c>
      <c r="BM20" s="681"/>
    </row>
    <row r="21" spans="1:65" s="51" customFormat="1" ht="75" customHeight="1" x14ac:dyDescent="0.25">
      <c r="A21" s="132" t="s">
        <v>230</v>
      </c>
      <c r="B21" s="133" t="s">
        <v>441</v>
      </c>
      <c r="C21" s="116" t="s">
        <v>133</v>
      </c>
      <c r="D21" s="115" t="s">
        <v>132</v>
      </c>
      <c r="E21" s="129" t="s">
        <v>231</v>
      </c>
      <c r="F21" s="130" t="s">
        <v>74</v>
      </c>
      <c r="G21" s="130">
        <v>2</v>
      </c>
      <c r="H21" s="117">
        <v>1</v>
      </c>
      <c r="I21" s="117">
        <v>1</v>
      </c>
      <c r="J21" s="117">
        <v>0</v>
      </c>
      <c r="K21" s="117">
        <v>0</v>
      </c>
      <c r="L21" s="117">
        <v>1</v>
      </c>
      <c r="M21" s="117">
        <v>1</v>
      </c>
      <c r="N21" s="117">
        <v>1</v>
      </c>
      <c r="O21" s="117">
        <v>0</v>
      </c>
      <c r="P21" s="117">
        <v>1</v>
      </c>
      <c r="Q21" s="117">
        <v>1</v>
      </c>
      <c r="R21" s="117">
        <v>1</v>
      </c>
      <c r="S21" s="117">
        <v>1</v>
      </c>
      <c r="T21" s="117">
        <v>1</v>
      </c>
      <c r="U21" s="117">
        <v>1</v>
      </c>
      <c r="V21" s="117">
        <v>1</v>
      </c>
      <c r="W21" s="117">
        <v>0</v>
      </c>
      <c r="X21" s="117">
        <v>1</v>
      </c>
      <c r="Y21" s="117">
        <v>1</v>
      </c>
      <c r="Z21" s="117">
        <v>0</v>
      </c>
      <c r="AA21" s="117">
        <f>SUM(H21:Z21)</f>
        <v>14</v>
      </c>
      <c r="AB21" s="120" t="s">
        <v>76</v>
      </c>
      <c r="AC21" s="115">
        <v>4</v>
      </c>
      <c r="AD21" s="124" t="str">
        <f>IF(G21+AC21=0," ",IF(OR(AND(G21=1,AC21=1),AND(G21=1,AC21=2),AND(G21=2,AC21=2),AND(G21=2,AC21=1),AND(G21=3,AC21=1)),"Bajo",IF(OR(AND(G21=1,AC21=3),AND(G21=2,AC21=3),AND(G21=3,AC21=2),AND(G21=4,AC21=1)),"Moderado",IF(OR(AND(G21=1,AC21=4),AND(G21=2,AC21=4),AND(G21=3,AC21=3),AND(G21=4,AC21=2),AND(G21=4,AC21=3),AND(G21=5,AC21=1),AND(G21=5,AC21=2)),"Alto",IF(OR(AND(G21=2,AC21=5),AND(G21=3,AC21=5),AND(G21=3,AC21=4),AND(G21=4,AC21=4),AND(G21=4,AC21=5),AND(G21=5,AC21=3),AND(G21=5,AC21=4),AND(G21=1,AC21=5),AND(G21=5,AC21=5)),"Extremo","")))))</f>
        <v>Alto</v>
      </c>
      <c r="AE21" s="59" t="s">
        <v>442</v>
      </c>
      <c r="AF21" s="123" t="s">
        <v>61</v>
      </c>
      <c r="AG21" s="58">
        <v>15</v>
      </c>
      <c r="AH21" s="58">
        <v>15</v>
      </c>
      <c r="AI21" s="58">
        <v>15</v>
      </c>
      <c r="AJ21" s="58">
        <v>10</v>
      </c>
      <c r="AK21" s="58">
        <v>15</v>
      </c>
      <c r="AL21" s="58">
        <v>15</v>
      </c>
      <c r="AM21" s="58">
        <v>10</v>
      </c>
      <c r="AN21" s="125">
        <f t="shared" si="0"/>
        <v>95</v>
      </c>
      <c r="AO21" s="125" t="s">
        <v>62</v>
      </c>
      <c r="AP21" s="125" t="s">
        <v>62</v>
      </c>
      <c r="AQ21" s="125">
        <v>100</v>
      </c>
      <c r="AR21" s="125">
        <v>97</v>
      </c>
      <c r="AS21" s="125" t="s">
        <v>62</v>
      </c>
      <c r="AT21" s="123" t="s">
        <v>64</v>
      </c>
      <c r="AU21" s="123" t="s">
        <v>135</v>
      </c>
      <c r="AV21" s="119" t="s">
        <v>89</v>
      </c>
      <c r="AW21" s="119">
        <v>1</v>
      </c>
      <c r="AX21" s="119" t="s">
        <v>76</v>
      </c>
      <c r="AY21" s="119">
        <v>4</v>
      </c>
      <c r="AZ21" s="124" t="s">
        <v>223</v>
      </c>
      <c r="BA21" s="124" t="s">
        <v>153</v>
      </c>
      <c r="BB21" s="124" t="s">
        <v>66</v>
      </c>
      <c r="BC21" s="57" t="s">
        <v>232</v>
      </c>
      <c r="BD21" s="55" t="s">
        <v>147</v>
      </c>
      <c r="BE21" s="56" t="s">
        <v>443</v>
      </c>
      <c r="BF21" s="54" t="s">
        <v>96</v>
      </c>
      <c r="BG21" s="54" t="s">
        <v>444</v>
      </c>
      <c r="BH21" s="54" t="s">
        <v>445</v>
      </c>
      <c r="BI21" s="55" t="s">
        <v>142</v>
      </c>
      <c r="BJ21" s="54" t="s">
        <v>446</v>
      </c>
      <c r="BK21" s="54" t="s">
        <v>96</v>
      </c>
      <c r="BL21" s="53" t="s">
        <v>447</v>
      </c>
      <c r="BM21" s="52" t="s">
        <v>448</v>
      </c>
    </row>
    <row r="22" spans="1:65" ht="27" customHeight="1" x14ac:dyDescent="0.25">
      <c r="A22" s="750" t="s">
        <v>233</v>
      </c>
      <c r="B22" s="751" t="s">
        <v>449</v>
      </c>
      <c r="C22" s="764" t="s">
        <v>133</v>
      </c>
      <c r="D22" s="122" t="s">
        <v>229</v>
      </c>
      <c r="E22" s="762" t="s">
        <v>235</v>
      </c>
      <c r="F22" s="726" t="s">
        <v>58</v>
      </c>
      <c r="G22" s="726">
        <v>3</v>
      </c>
      <c r="H22" s="752">
        <v>1</v>
      </c>
      <c r="I22" s="752">
        <v>1</v>
      </c>
      <c r="J22" s="752">
        <v>0</v>
      </c>
      <c r="K22" s="752">
        <v>0</v>
      </c>
      <c r="L22" s="752">
        <v>0</v>
      </c>
      <c r="M22" s="752">
        <v>0</v>
      </c>
      <c r="N22" s="752">
        <v>0</v>
      </c>
      <c r="O22" s="752">
        <v>0</v>
      </c>
      <c r="P22" s="752">
        <v>1</v>
      </c>
      <c r="Q22" s="752">
        <v>1</v>
      </c>
      <c r="R22" s="752">
        <v>1</v>
      </c>
      <c r="S22" s="752">
        <v>1</v>
      </c>
      <c r="T22" s="752">
        <v>1</v>
      </c>
      <c r="U22" s="752">
        <v>1</v>
      </c>
      <c r="V22" s="752">
        <v>1</v>
      </c>
      <c r="W22" s="752">
        <v>0</v>
      </c>
      <c r="X22" s="752">
        <v>0</v>
      </c>
      <c r="Y22" s="752">
        <v>0</v>
      </c>
      <c r="Z22" s="752">
        <v>0</v>
      </c>
      <c r="AA22" s="752">
        <v>9</v>
      </c>
      <c r="AB22" s="755" t="s">
        <v>76</v>
      </c>
      <c r="AC22" s="758">
        <v>4</v>
      </c>
      <c r="AD22" s="767" t="s">
        <v>173</v>
      </c>
      <c r="AE22" s="48" t="s">
        <v>450</v>
      </c>
      <c r="AF22" s="706" t="s">
        <v>61</v>
      </c>
      <c r="AG22" s="112">
        <v>15</v>
      </c>
      <c r="AH22" s="112">
        <v>15</v>
      </c>
      <c r="AI22" s="112">
        <v>15</v>
      </c>
      <c r="AJ22" s="112">
        <v>15</v>
      </c>
      <c r="AK22" s="112">
        <v>15</v>
      </c>
      <c r="AL22" s="112">
        <v>15</v>
      </c>
      <c r="AM22" s="112">
        <v>10</v>
      </c>
      <c r="AN22" s="112">
        <v>100</v>
      </c>
      <c r="AO22" s="112" t="s">
        <v>62</v>
      </c>
      <c r="AP22" s="112" t="s">
        <v>62</v>
      </c>
      <c r="AQ22" s="112" t="s">
        <v>62</v>
      </c>
      <c r="AR22" s="768">
        <v>100</v>
      </c>
      <c r="AS22" s="769" t="s">
        <v>62</v>
      </c>
      <c r="AT22" s="690" t="s">
        <v>64</v>
      </c>
      <c r="AU22" s="690" t="s">
        <v>64</v>
      </c>
      <c r="AV22" s="692" t="s">
        <v>89</v>
      </c>
      <c r="AW22" s="692">
        <v>1</v>
      </c>
      <c r="AX22" s="692" t="s">
        <v>351</v>
      </c>
      <c r="AY22" s="692">
        <v>2</v>
      </c>
      <c r="AZ22" s="759" t="s">
        <v>263</v>
      </c>
      <c r="BA22" s="760" t="s">
        <v>451</v>
      </c>
      <c r="BB22" s="761" t="s">
        <v>66</v>
      </c>
      <c r="BC22" s="47">
        <v>43831</v>
      </c>
      <c r="BD22" s="47">
        <v>44166</v>
      </c>
      <c r="BE22" s="109" t="s">
        <v>452</v>
      </c>
      <c r="BF22" s="108" t="s">
        <v>104</v>
      </c>
      <c r="BG22" s="108" t="s">
        <v>453</v>
      </c>
      <c r="BH22" s="108" t="s">
        <v>454</v>
      </c>
      <c r="BI22" s="47" t="s">
        <v>236</v>
      </c>
      <c r="BJ22" s="50" t="s">
        <v>455</v>
      </c>
      <c r="BK22" s="108" t="s">
        <v>237</v>
      </c>
      <c r="BL22" s="49"/>
      <c r="BM22" s="680" t="s">
        <v>456</v>
      </c>
    </row>
    <row r="23" spans="1:65" ht="30" customHeight="1" x14ac:dyDescent="0.25">
      <c r="A23" s="750"/>
      <c r="B23" s="751"/>
      <c r="C23" s="765"/>
      <c r="D23" s="122" t="s">
        <v>229</v>
      </c>
      <c r="E23" s="763"/>
      <c r="F23" s="727"/>
      <c r="G23" s="727"/>
      <c r="H23" s="753"/>
      <c r="I23" s="753"/>
      <c r="J23" s="753"/>
      <c r="K23" s="753"/>
      <c r="L23" s="753"/>
      <c r="M23" s="753"/>
      <c r="N23" s="753"/>
      <c r="O23" s="753"/>
      <c r="P23" s="753"/>
      <c r="Q23" s="753"/>
      <c r="R23" s="753"/>
      <c r="S23" s="753"/>
      <c r="T23" s="753"/>
      <c r="U23" s="753"/>
      <c r="V23" s="753"/>
      <c r="W23" s="753"/>
      <c r="X23" s="753"/>
      <c r="Y23" s="753"/>
      <c r="Z23" s="753"/>
      <c r="AA23" s="753"/>
      <c r="AB23" s="756"/>
      <c r="AC23" s="758"/>
      <c r="AD23" s="767"/>
      <c r="AE23" s="48" t="s">
        <v>238</v>
      </c>
      <c r="AF23" s="742"/>
      <c r="AG23" s="122">
        <v>15</v>
      </c>
      <c r="AH23" s="122">
        <v>15</v>
      </c>
      <c r="AI23" s="122">
        <v>15</v>
      </c>
      <c r="AJ23" s="122">
        <v>15</v>
      </c>
      <c r="AK23" s="122">
        <v>15</v>
      </c>
      <c r="AL23" s="122">
        <v>15</v>
      </c>
      <c r="AM23" s="112">
        <v>10</v>
      </c>
      <c r="AN23" s="112">
        <v>100</v>
      </c>
      <c r="AO23" s="112" t="s">
        <v>62</v>
      </c>
      <c r="AP23" s="112" t="s">
        <v>62</v>
      </c>
      <c r="AQ23" s="112" t="s">
        <v>62</v>
      </c>
      <c r="AR23" s="768"/>
      <c r="AS23" s="769"/>
      <c r="AT23" s="690"/>
      <c r="AU23" s="690"/>
      <c r="AV23" s="692"/>
      <c r="AW23" s="692"/>
      <c r="AX23" s="692"/>
      <c r="AY23" s="692"/>
      <c r="AZ23" s="759"/>
      <c r="BA23" s="760"/>
      <c r="BB23" s="761"/>
      <c r="BC23" s="47">
        <v>43831</v>
      </c>
      <c r="BD23" s="47">
        <v>44166</v>
      </c>
      <c r="BE23" s="109" t="s">
        <v>457</v>
      </c>
      <c r="BF23" s="108" t="s">
        <v>104</v>
      </c>
      <c r="BG23" s="108" t="s">
        <v>239</v>
      </c>
      <c r="BH23" s="108" t="s">
        <v>240</v>
      </c>
      <c r="BI23" s="47" t="s">
        <v>236</v>
      </c>
      <c r="BJ23" s="50" t="s">
        <v>241</v>
      </c>
      <c r="BK23" s="108" t="s">
        <v>237</v>
      </c>
      <c r="BL23" s="49" t="s">
        <v>458</v>
      </c>
      <c r="BM23" s="746"/>
    </row>
    <row r="24" spans="1:65" ht="11.25" customHeight="1" x14ac:dyDescent="0.25">
      <c r="A24" s="750"/>
      <c r="B24" s="751"/>
      <c r="C24" s="766"/>
      <c r="D24" s="122" t="s">
        <v>229</v>
      </c>
      <c r="E24" s="732"/>
      <c r="F24" s="728"/>
      <c r="G24" s="728"/>
      <c r="H24" s="754"/>
      <c r="I24" s="754"/>
      <c r="J24" s="754"/>
      <c r="K24" s="754"/>
      <c r="L24" s="754"/>
      <c r="M24" s="754"/>
      <c r="N24" s="754"/>
      <c r="O24" s="754"/>
      <c r="P24" s="754"/>
      <c r="Q24" s="754"/>
      <c r="R24" s="754"/>
      <c r="S24" s="754"/>
      <c r="T24" s="754"/>
      <c r="U24" s="754"/>
      <c r="V24" s="754"/>
      <c r="W24" s="754"/>
      <c r="X24" s="754"/>
      <c r="Y24" s="754"/>
      <c r="Z24" s="754"/>
      <c r="AA24" s="754"/>
      <c r="AB24" s="757"/>
      <c r="AC24" s="758"/>
      <c r="AD24" s="767"/>
      <c r="AE24" s="48" t="s">
        <v>459</v>
      </c>
      <c r="AF24" s="707"/>
      <c r="AG24" s="122">
        <v>15</v>
      </c>
      <c r="AH24" s="122">
        <v>15</v>
      </c>
      <c r="AI24" s="122">
        <v>15</v>
      </c>
      <c r="AJ24" s="122">
        <v>15</v>
      </c>
      <c r="AK24" s="122">
        <v>15</v>
      </c>
      <c r="AL24" s="122">
        <v>15</v>
      </c>
      <c r="AM24" s="112">
        <v>10</v>
      </c>
      <c r="AN24" s="112">
        <v>100</v>
      </c>
      <c r="AO24" s="112" t="s">
        <v>62</v>
      </c>
      <c r="AP24" s="112" t="s">
        <v>62</v>
      </c>
      <c r="AQ24" s="112" t="s">
        <v>62</v>
      </c>
      <c r="AR24" s="768"/>
      <c r="AS24" s="769"/>
      <c r="AT24" s="690"/>
      <c r="AU24" s="690"/>
      <c r="AV24" s="692"/>
      <c r="AW24" s="692"/>
      <c r="AX24" s="692"/>
      <c r="AY24" s="692"/>
      <c r="AZ24" s="759"/>
      <c r="BA24" s="760"/>
      <c r="BB24" s="761"/>
      <c r="BC24" s="47">
        <v>43831</v>
      </c>
      <c r="BD24" s="47">
        <v>44166</v>
      </c>
      <c r="BE24" s="109" t="s">
        <v>460</v>
      </c>
      <c r="BF24" s="108" t="s">
        <v>242</v>
      </c>
      <c r="BG24" s="108" t="s">
        <v>243</v>
      </c>
      <c r="BH24" s="108" t="s">
        <v>461</v>
      </c>
      <c r="BI24" s="47" t="s">
        <v>236</v>
      </c>
      <c r="BJ24" s="46" t="s">
        <v>462</v>
      </c>
      <c r="BK24" s="108" t="s">
        <v>237</v>
      </c>
      <c r="BL24" s="108" t="s">
        <v>463</v>
      </c>
      <c r="BM24" s="681"/>
    </row>
  </sheetData>
  <mergeCells count="330">
    <mergeCell ref="AD22:AD24"/>
    <mergeCell ref="AR22:AR24"/>
    <mergeCell ref="AS22:AS24"/>
    <mergeCell ref="AT22:AT24"/>
    <mergeCell ref="AU22:AU24"/>
    <mergeCell ref="AV22:AV24"/>
    <mergeCell ref="AW22:AW24"/>
    <mergeCell ref="AX22:AX24"/>
    <mergeCell ref="AY22:AY24"/>
    <mergeCell ref="AZ22:AZ24"/>
    <mergeCell ref="BA22:BA24"/>
    <mergeCell ref="BB22:BB24"/>
    <mergeCell ref="BM22:BM24"/>
    <mergeCell ref="E22:E24"/>
    <mergeCell ref="C22:C24"/>
    <mergeCell ref="D13:D16"/>
    <mergeCell ref="C13:C16"/>
    <mergeCell ref="R17:R18"/>
    <mergeCell ref="S17:S18"/>
    <mergeCell ref="T17:T18"/>
    <mergeCell ref="L22:L24"/>
    <mergeCell ref="M22:M24"/>
    <mergeCell ref="N22:N24"/>
    <mergeCell ref="O22:O24"/>
    <mergeCell ref="P22:P24"/>
    <mergeCell ref="BM17:BM18"/>
    <mergeCell ref="BM19:BM20"/>
    <mergeCell ref="AD17:AD18"/>
    <mergeCell ref="AT17:AT18"/>
    <mergeCell ref="AU17:AU18"/>
    <mergeCell ref="AV17:AV18"/>
    <mergeCell ref="Q22:Q24"/>
    <mergeCell ref="F22:F24"/>
    <mergeCell ref="G22:G24"/>
    <mergeCell ref="H22:H24"/>
    <mergeCell ref="I22:I24"/>
    <mergeCell ref="J22:J24"/>
    <mergeCell ref="K22:K24"/>
    <mergeCell ref="AB17:AB18"/>
    <mergeCell ref="AC17:AC18"/>
    <mergeCell ref="X22:X24"/>
    <mergeCell ref="Y22:Y24"/>
    <mergeCell ref="AA22:AA24"/>
    <mergeCell ref="AB22:AB24"/>
    <mergeCell ref="AC22:AC24"/>
    <mergeCell ref="R22:R24"/>
    <mergeCell ref="S22:S24"/>
    <mergeCell ref="T22:T24"/>
    <mergeCell ref="U22:U24"/>
    <mergeCell ref="V22:V24"/>
    <mergeCell ref="W22:W24"/>
    <mergeCell ref="AW17:AW18"/>
    <mergeCell ref="AX17:AX18"/>
    <mergeCell ref="AF17:AF18"/>
    <mergeCell ref="A22:A24"/>
    <mergeCell ref="B22:B24"/>
    <mergeCell ref="AY17:AY18"/>
    <mergeCell ref="AZ17:AZ18"/>
    <mergeCell ref="BA17:BA18"/>
    <mergeCell ref="BB17:BB18"/>
    <mergeCell ref="X17:X18"/>
    <mergeCell ref="Y17:Y18"/>
    <mergeCell ref="Z17:Z18"/>
    <mergeCell ref="AA17:AA18"/>
    <mergeCell ref="U17:U18"/>
    <mergeCell ref="V17:V18"/>
    <mergeCell ref="W17:W18"/>
    <mergeCell ref="L17:L18"/>
    <mergeCell ref="M17:M18"/>
    <mergeCell ref="N17:N18"/>
    <mergeCell ref="O17:O18"/>
    <mergeCell ref="P17:P18"/>
    <mergeCell ref="Q17:Q18"/>
    <mergeCell ref="AF22:AF24"/>
    <mergeCell ref="Z22:Z24"/>
    <mergeCell ref="AY13:AY16"/>
    <mergeCell ref="AZ13:AZ16"/>
    <mergeCell ref="BA13:BA16"/>
    <mergeCell ref="AC13:AC16"/>
    <mergeCell ref="AD13:AD16"/>
    <mergeCell ref="AR13:AR16"/>
    <mergeCell ref="AS13:AS16"/>
    <mergeCell ref="AT13:AT16"/>
    <mergeCell ref="BB13:BB16"/>
    <mergeCell ref="AF13:AF16"/>
    <mergeCell ref="BM13:BM16"/>
    <mergeCell ref="A17:A18"/>
    <mergeCell ref="B17:B18"/>
    <mergeCell ref="C17:C18"/>
    <mergeCell ref="D17:D18"/>
    <mergeCell ref="E17:E18"/>
    <mergeCell ref="AV13:AV16"/>
    <mergeCell ref="AW13:AW16"/>
    <mergeCell ref="AX13:AX16"/>
    <mergeCell ref="F17:F18"/>
    <mergeCell ref="G17:G18"/>
    <mergeCell ref="H17:H18"/>
    <mergeCell ref="I17:I18"/>
    <mergeCell ref="J17:J18"/>
    <mergeCell ref="K17:K18"/>
    <mergeCell ref="Q13:Q16"/>
    <mergeCell ref="R13:R16"/>
    <mergeCell ref="S13:S16"/>
    <mergeCell ref="T13:T16"/>
    <mergeCell ref="U13:U16"/>
    <mergeCell ref="V13:V16"/>
    <mergeCell ref="AU13:AU16"/>
    <mergeCell ref="W13:W16"/>
    <mergeCell ref="X13:X16"/>
    <mergeCell ref="Y13:Y16"/>
    <mergeCell ref="Z13:Z16"/>
    <mergeCell ref="AA13:AA16"/>
    <mergeCell ref="AB13:AB16"/>
    <mergeCell ref="E13:E16"/>
    <mergeCell ref="F13:F16"/>
    <mergeCell ref="G13:G16"/>
    <mergeCell ref="H13:H16"/>
    <mergeCell ref="I13:I16"/>
    <mergeCell ref="J13:J16"/>
    <mergeCell ref="K13:K16"/>
    <mergeCell ref="L13:L16"/>
    <mergeCell ref="M13:M16"/>
    <mergeCell ref="N13:N16"/>
    <mergeCell ref="O13:O16"/>
    <mergeCell ref="P13:P16"/>
    <mergeCell ref="AC10:AC12"/>
    <mergeCell ref="AD10:AD12"/>
    <mergeCell ref="S10:S12"/>
    <mergeCell ref="T10:T12"/>
    <mergeCell ref="U10:U12"/>
    <mergeCell ref="V10:V12"/>
    <mergeCell ref="BB10:BB12"/>
    <mergeCell ref="BM10:BM12"/>
    <mergeCell ref="AR10:AR12"/>
    <mergeCell ref="AS10:AS12"/>
    <mergeCell ref="AT10:AT12"/>
    <mergeCell ref="AU10:AU12"/>
    <mergeCell ref="AV10:AV12"/>
    <mergeCell ref="AW10:AW12"/>
    <mergeCell ref="AF10:AF12"/>
    <mergeCell ref="A13:A16"/>
    <mergeCell ref="B13:B16"/>
    <mergeCell ref="AX10:AX12"/>
    <mergeCell ref="AY10:AY12"/>
    <mergeCell ref="AZ10:AZ12"/>
    <mergeCell ref="BA10:BA12"/>
    <mergeCell ref="Y10:Y12"/>
    <mergeCell ref="Z10:Z12"/>
    <mergeCell ref="AA10:AA12"/>
    <mergeCell ref="AB10:AB12"/>
    <mergeCell ref="G10:G12"/>
    <mergeCell ref="H10:H12"/>
    <mergeCell ref="I10:I12"/>
    <mergeCell ref="J10:J12"/>
    <mergeCell ref="K10:K12"/>
    <mergeCell ref="L10:L12"/>
    <mergeCell ref="M10:M12"/>
    <mergeCell ref="N10:N12"/>
    <mergeCell ref="O10:O12"/>
    <mergeCell ref="P10:P12"/>
    <mergeCell ref="Q10:Q12"/>
    <mergeCell ref="R10:R12"/>
    <mergeCell ref="A10:A12"/>
    <mergeCell ref="B10:B12"/>
    <mergeCell ref="AZ8:AZ9"/>
    <mergeCell ref="AB8:AB9"/>
    <mergeCell ref="AC8:AC9"/>
    <mergeCell ref="AD8:AD9"/>
    <mergeCell ref="AR8:AR9"/>
    <mergeCell ref="AS8:AS9"/>
    <mergeCell ref="AT8:AT9"/>
    <mergeCell ref="BA8:BA9"/>
    <mergeCell ref="BB8:BB9"/>
    <mergeCell ref="AW8:AW9"/>
    <mergeCell ref="AX8:AX9"/>
    <mergeCell ref="AY8:AY9"/>
    <mergeCell ref="AF8:AF9"/>
    <mergeCell ref="C10:C12"/>
    <mergeCell ref="D10:D12"/>
    <mergeCell ref="E10:E12"/>
    <mergeCell ref="F10:F12"/>
    <mergeCell ref="AU8:AU9"/>
    <mergeCell ref="AV8:AV9"/>
    <mergeCell ref="J8:J9"/>
    <mergeCell ref="K8:K9"/>
    <mergeCell ref="L8:L9"/>
    <mergeCell ref="M8:M9"/>
    <mergeCell ref="N8:N9"/>
    <mergeCell ref="O8:O9"/>
    <mergeCell ref="P8:P9"/>
    <mergeCell ref="Q8:Q9"/>
    <mergeCell ref="R8:R9"/>
    <mergeCell ref="S8:S9"/>
    <mergeCell ref="T8:T9"/>
    <mergeCell ref="U8:U9"/>
    <mergeCell ref="V8:V9"/>
    <mergeCell ref="W8:W9"/>
    <mergeCell ref="X8:X9"/>
    <mergeCell ref="Y8:Y9"/>
    <mergeCell ref="W10:W12"/>
    <mergeCell ref="X10:X12"/>
    <mergeCell ref="AB6:AB7"/>
    <mergeCell ref="AC6:AC7"/>
    <mergeCell ref="AD6:AD7"/>
    <mergeCell ref="S6:S7"/>
    <mergeCell ref="T6:T7"/>
    <mergeCell ref="U6:U7"/>
    <mergeCell ref="V6:V7"/>
    <mergeCell ref="W6:W7"/>
    <mergeCell ref="X6:X7"/>
    <mergeCell ref="AA6:AA7"/>
    <mergeCell ref="Z6:Z7"/>
    <mergeCell ref="Z8:Z9"/>
    <mergeCell ref="AA8:AA9"/>
    <mergeCell ref="A8:A9"/>
    <mergeCell ref="B8:B9"/>
    <mergeCell ref="D8:D9"/>
    <mergeCell ref="E8:E9"/>
    <mergeCell ref="F8:F9"/>
    <mergeCell ref="G8:G9"/>
    <mergeCell ref="H8:H9"/>
    <mergeCell ref="I8:I9"/>
    <mergeCell ref="C8:C9"/>
    <mergeCell ref="AZ6:AZ7"/>
    <mergeCell ref="BA6:BA7"/>
    <mergeCell ref="BB6:BB7"/>
    <mergeCell ref="AQ6:AQ7"/>
    <mergeCell ref="AR6:AR7"/>
    <mergeCell ref="AS6:AS7"/>
    <mergeCell ref="AT6:AT7"/>
    <mergeCell ref="AU6:AU7"/>
    <mergeCell ref="AW6:AW7"/>
    <mergeCell ref="AV6:AV7"/>
    <mergeCell ref="AX6:AX7"/>
    <mergeCell ref="AY6:AY7"/>
    <mergeCell ref="G6:G7"/>
    <mergeCell ref="H6:H7"/>
    <mergeCell ref="I6:I7"/>
    <mergeCell ref="J6:J7"/>
    <mergeCell ref="K6:K7"/>
    <mergeCell ref="L6:L7"/>
    <mergeCell ref="W4:W5"/>
    <mergeCell ref="X4:X5"/>
    <mergeCell ref="Y4:Y5"/>
    <mergeCell ref="Y6:Y7"/>
    <mergeCell ref="M6:M7"/>
    <mergeCell ref="N6:N7"/>
    <mergeCell ref="O6:O7"/>
    <mergeCell ref="P6:P7"/>
    <mergeCell ref="Q6:Q7"/>
    <mergeCell ref="R6:R7"/>
    <mergeCell ref="AK6:AK7"/>
    <mergeCell ref="AL6:AL7"/>
    <mergeCell ref="AM6:AM7"/>
    <mergeCell ref="AN6:AN7"/>
    <mergeCell ref="AO6:AO7"/>
    <mergeCell ref="AP6:AP7"/>
    <mergeCell ref="AE6:AE7"/>
    <mergeCell ref="AF6:AF7"/>
    <mergeCell ref="AG6:AG7"/>
    <mergeCell ref="AH6:AH7"/>
    <mergeCell ref="AI6:AI7"/>
    <mergeCell ref="AJ6:AJ7"/>
    <mergeCell ref="A6:A7"/>
    <mergeCell ref="B6:B7"/>
    <mergeCell ref="C6:C7"/>
    <mergeCell ref="D6:D7"/>
    <mergeCell ref="E6:E7"/>
    <mergeCell ref="F6:F7"/>
    <mergeCell ref="AV4:AV5"/>
    <mergeCell ref="AW4:AW5"/>
    <mergeCell ref="K4:K5"/>
    <mergeCell ref="L4:L5"/>
    <mergeCell ref="M4:M5"/>
    <mergeCell ref="N4:N5"/>
    <mergeCell ref="O4:O5"/>
    <mergeCell ref="P4:P5"/>
    <mergeCell ref="A4:A5"/>
    <mergeCell ref="B4:B5"/>
    <mergeCell ref="AA4:AA5"/>
    <mergeCell ref="AB4:AB5"/>
    <mergeCell ref="Q4:Q5"/>
    <mergeCell ref="R4:R5"/>
    <mergeCell ref="S4:S5"/>
    <mergeCell ref="T4:T5"/>
    <mergeCell ref="U4:U5"/>
    <mergeCell ref="AC4:AC5"/>
    <mergeCell ref="D4:D5"/>
    <mergeCell ref="C4:C5"/>
    <mergeCell ref="E4:E5"/>
    <mergeCell ref="F4:F5"/>
    <mergeCell ref="G4:G5"/>
    <mergeCell ref="H4:H5"/>
    <mergeCell ref="I4:I5"/>
    <mergeCell ref="J4:J5"/>
    <mergeCell ref="BM4:BM5"/>
    <mergeCell ref="AZ4:AZ5"/>
    <mergeCell ref="BA4:BA5"/>
    <mergeCell ref="AD4:AD5"/>
    <mergeCell ref="AR4:AR5"/>
    <mergeCell ref="AS4:AS5"/>
    <mergeCell ref="AT4:AT5"/>
    <mergeCell ref="AU4:AU5"/>
    <mergeCell ref="BB4:BB5"/>
    <mergeCell ref="Z4:Z5"/>
    <mergeCell ref="AX4:AX5"/>
    <mergeCell ref="AY4:AY5"/>
    <mergeCell ref="V4:V5"/>
    <mergeCell ref="A2:A3"/>
    <mergeCell ref="B1:BI1"/>
    <mergeCell ref="AR2:AR3"/>
    <mergeCell ref="AS2:AS3"/>
    <mergeCell ref="AT2:AU2"/>
    <mergeCell ref="AV2:AZ2"/>
    <mergeCell ref="BC2:BH2"/>
    <mergeCell ref="BI2:BL2"/>
    <mergeCell ref="AE2:AE3"/>
    <mergeCell ref="AF2:AF3"/>
    <mergeCell ref="BJ1:BL1"/>
    <mergeCell ref="B2:B3"/>
    <mergeCell ref="C2:C3"/>
    <mergeCell ref="D2:D3"/>
    <mergeCell ref="E2:E3"/>
    <mergeCell ref="F2:AD2"/>
    <mergeCell ref="BA2:BA3"/>
    <mergeCell ref="BB2:BB3"/>
    <mergeCell ref="AN2:AN3"/>
    <mergeCell ref="AO2:AO3"/>
    <mergeCell ref="AP2:AP3"/>
    <mergeCell ref="AQ2:AQ3"/>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'C:\Users\USUARIO\Documents\MARTHA\[RIESGOS INCI.xlsx]Criterios'!#REF!</xm:f>
          </x14:formula1>
          <xm:sqref>AC8:AC10 AC13:AC14 F4:G4 F6 F17:G17 F8:G10 F19:G21 AT4:AY4 AT6:AY6 BB4 BB6 BB17 BB8:BB10 BB19:BB21 BB13:BB14 AB4:AC4 AB6 AB19:AC21 C4 C6 C17 C8:C10 C19:C21 C13:C14 F13:G14 AB8:AB14 AT17:AY17 AB17:AC17 AT8:AY10 AT13:AY14 AF4:AF6 AF8 AF13 AT19:AY21 AF10 AF17 AF19:AF21</xm:sqref>
        </x14:dataValidation>
        <x14:dataValidation type="list" allowBlank="1" showInputMessage="1" showErrorMessage="1" xr:uid="{00000000-0002-0000-0500-000001000000}">
          <x14:formula1>
            <xm:f>'C:\Users\USUARIO\Documents\MARTHA\[RIESGOS INCI.xlsx]Solidez de los controles'!#REF!</xm:f>
          </x14:formula1>
          <xm:sqref>AS4 AS6 AS8:AS10 AS13 AO13:AP21 AS17:AS21 AQ4:AQ21 AO4:AP11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32835B8874DD044B68DCF7A4AFC2ED9" ma:contentTypeVersion="9" ma:contentTypeDescription="Create a new document." ma:contentTypeScope="" ma:versionID="69cd78f49907409d381082decf765743">
  <xsd:schema xmlns:xsd="http://www.w3.org/2001/XMLSchema" xmlns:xs="http://www.w3.org/2001/XMLSchema" xmlns:p="http://schemas.microsoft.com/office/2006/metadata/properties" xmlns:ns3="fabc01ff-56fb-48a0-9569-326dbe949d88" targetNamespace="http://schemas.microsoft.com/office/2006/metadata/properties" ma:root="true" ma:fieldsID="00456343936289ab9236d515c3049459" ns3:_="">
    <xsd:import namespace="fabc01ff-56fb-48a0-9569-326dbe949d8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bc01ff-56fb-48a0-9569-326dbe949d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07AB45-9C17-4F0F-85D6-DCB5BD91874F}">
  <ds:schemaRefs>
    <ds:schemaRef ds:uri="http://purl.org/dc/elements/1.1/"/>
    <ds:schemaRef ds:uri="http://schemas.microsoft.com/office/2006/documentManagement/types"/>
    <ds:schemaRef ds:uri="http://schemas.microsoft.com/office/2006/metadata/properties"/>
    <ds:schemaRef ds:uri="fabc01ff-56fb-48a0-9569-326dbe949d8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6C27E734-DF8E-4B6C-B6A2-F36DC4459E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bc01ff-56fb-48a0-9569-326dbe949d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FBCB5F-9A9E-420F-906A-6AA1A5F8F2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RIESGOS DE CORRUPCIÓN 2023</vt:lpstr>
      <vt:lpstr>Identificación y valoración</vt:lpstr>
      <vt:lpstr>Listas</vt:lpstr>
      <vt:lpstr>resumen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Paola Rivera Moreno</dc:creator>
  <cp:keywords/>
  <dc:description/>
  <cp:lastModifiedBy>Diana Marcela Herran Luna</cp:lastModifiedBy>
  <cp:revision/>
  <dcterms:created xsi:type="dcterms:W3CDTF">2020-12-18T16:28:33Z</dcterms:created>
  <dcterms:modified xsi:type="dcterms:W3CDTF">2023-09-07T05:59:10Z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0x010100C32835B8874DD044B68DCF7A4AFC2ED9</vt:lpwstr>
  </property>
</Properties>
</file>