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critorio\MEN\Proyectos de inversión 2021\Proyectos de inversión 2021\Adiciones\"/>
    </mc:Choice>
  </mc:AlternateContent>
  <xr:revisionPtr revIDLastSave="0" documentId="13_ncr:1_{2703F16A-26C5-4134-B2E0-A6ED69875AD0}" xr6:coauthVersionLast="47" xr6:coauthVersionMax="47" xr10:uidLastSave="{00000000-0000-0000-0000-000000000000}"/>
  <bookViews>
    <workbookView xWindow="0" yWindow="390" windowWidth="20490" windowHeight="10800" xr2:uid="{361FC7E3-14F5-4125-8965-22D4D5DB9AEE}"/>
  </bookViews>
  <sheets>
    <sheet name="EP" sheetId="1" r:id="rId1"/>
    <sheet name="CIC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1" l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E19" i="1"/>
  <c r="D19" i="1"/>
  <c r="F18" i="1"/>
  <c r="F17" i="1"/>
  <c r="F16" i="1"/>
  <c r="E15" i="1"/>
  <c r="E12" i="1" s="1"/>
  <c r="D15" i="1"/>
  <c r="F15" i="1" s="1"/>
  <c r="F14" i="1"/>
  <c r="E13" i="1"/>
  <c r="D13" i="1"/>
  <c r="F13" i="1" s="1"/>
  <c r="F12" i="1" s="1"/>
  <c r="D12" i="1" l="1"/>
</calcChain>
</file>

<file path=xl/sharedStrings.xml><?xml version="1.0" encoding="utf-8"?>
<sst xmlns="http://schemas.openxmlformats.org/spreadsheetml/2006/main" count="110" uniqueCount="88">
  <si>
    <t>UNIVERSIDAD COLEGIO MAYOR DE CUNDINAMARCA</t>
  </si>
  <si>
    <t>OFICINA PLANEACIÓN, SISTEMAS Y DESARROLLO</t>
  </si>
  <si>
    <t>Información General del Proyecto de Inversión</t>
  </si>
  <si>
    <t>Presupuesto General de la Universidad 2022</t>
  </si>
  <si>
    <t>DETALLE</t>
  </si>
  <si>
    <t>Responsables Proyectos de Inversión
Resolución 790 de 2019
Resolución 1205 de 2021</t>
  </si>
  <si>
    <t>Recursos Nación</t>
  </si>
  <si>
    <t xml:space="preserve">Recursos Propios </t>
  </si>
  <si>
    <t>TOTAL</t>
  </si>
  <si>
    <t xml:space="preserve">INVERSIÓN </t>
  </si>
  <si>
    <t xml:space="preserve">INFRAESTRUCTURA </t>
  </si>
  <si>
    <t xml:space="preserve">Adecuación y mejoramiento de la infraestructura física </t>
  </si>
  <si>
    <t>Jefe División de Servicios Administrativos y Recursos Físicos</t>
  </si>
  <si>
    <t xml:space="preserve">DOTACIÓN </t>
  </si>
  <si>
    <t xml:space="preserve">Fortalecimiento de equipos de laboratorios </t>
  </si>
  <si>
    <t>Decana Facultad de Ciencias de la Salud</t>
  </si>
  <si>
    <t xml:space="preserve">Fortalecimiento de recursos bibliográficos </t>
  </si>
  <si>
    <t>Profesional Responsable de Biblioteca</t>
  </si>
  <si>
    <t xml:space="preserve">Fortalecimiento Centro de Aprendizaje e investigación – CRAI </t>
  </si>
  <si>
    <t xml:space="preserve">PLAN DE DESARROLLO </t>
  </si>
  <si>
    <t xml:space="preserve">Fortalecimiento Sistemas Integrados de
Gestión </t>
  </si>
  <si>
    <t>Jefe Oficina de Planeación, Sistemas y Desarrollo</t>
  </si>
  <si>
    <t>Fortalecimiento de la autoevaluación y acreditación alta calidad</t>
  </si>
  <si>
    <t>Jefe Oficina de Autoevaluación y Acreditación</t>
  </si>
  <si>
    <t xml:space="preserve">Fortalecimiento Internacionalización </t>
  </si>
  <si>
    <t>Jefe División de Promoción y Relaciones Interinstitucionales</t>
  </si>
  <si>
    <t xml:space="preserve">Fortalecimiento Plataforma Tecnológica </t>
  </si>
  <si>
    <t xml:space="preserve">Fortalecimiento de la comunicación, visibilización y promoción institucional </t>
  </si>
  <si>
    <t>Fortalecimiento Sistema Innovación en TIC</t>
  </si>
  <si>
    <t xml:space="preserve">Fortalecimiento Programa Desarrollo Profesoral </t>
  </si>
  <si>
    <t>Vicerrectora Académica</t>
  </si>
  <si>
    <t>Fortalecimiento de la capacitación y las competencias del personal administrativo y mejoramiento del clima organizacional</t>
  </si>
  <si>
    <t>Jefe División de Recursos Humanos</t>
  </si>
  <si>
    <t xml:space="preserve">Fortalecimiento de la investigación </t>
  </si>
  <si>
    <t>Jefe Oficina de Investigaciones</t>
  </si>
  <si>
    <t xml:space="preserve">Fortalecimiento multilingüismo </t>
  </si>
  <si>
    <t>Decano Facultad de Administración y Economía</t>
  </si>
  <si>
    <t xml:space="preserve">Fortalecimiento de la relación con egresados </t>
  </si>
  <si>
    <t xml:space="preserve">Fortalecimiento Gestión Documental Institucional </t>
  </si>
  <si>
    <t>Secretaria General</t>
  </si>
  <si>
    <t>Sello Editorial</t>
  </si>
  <si>
    <t xml:space="preserve">Permanencia y graduación estudiantil </t>
  </si>
  <si>
    <t>Jefe División de Medio Universitario</t>
  </si>
  <si>
    <t xml:space="preserve">Nueva planta física Unicolmayor </t>
  </si>
  <si>
    <t xml:space="preserve">Fortalecimiento, creación de programas y ampliación de cobertura </t>
  </si>
  <si>
    <t>Rediseño Organizacional</t>
  </si>
  <si>
    <t>Vicerrector Administrativo</t>
  </si>
  <si>
    <t>Maricela Botero Grisales</t>
  </si>
  <si>
    <t>Carlos Andrés Valderrama Crane</t>
  </si>
  <si>
    <t>Jefe Oficina Planeación, Sistemas y Desarrollo (E)</t>
  </si>
  <si>
    <t>Contratista - OPSD</t>
  </si>
  <si>
    <t>Bogotá, D. C.,  27 de diciembre de 2021</t>
  </si>
  <si>
    <t>Código</t>
  </si>
  <si>
    <t>Nombre</t>
  </si>
  <si>
    <t>Recursos de la Nación</t>
  </si>
  <si>
    <t>Recursos Propios</t>
  </si>
  <si>
    <t>Total</t>
  </si>
  <si>
    <t>2.3</t>
  </si>
  <si>
    <t>Inversión</t>
  </si>
  <si>
    <t>2.3.2.02</t>
  </si>
  <si>
    <t>Adquisiciones diferentes de activos</t>
  </si>
  <si>
    <t>2.3.2.02.01</t>
  </si>
  <si>
    <t>Materiales y suministros</t>
  </si>
  <si>
    <t>2.3.2.02.01.003</t>
  </si>
  <si>
    <t>Otros bienes transportables (excepto productos metálicos, maquinaria y equipo)</t>
  </si>
  <si>
    <t>Fortalecimiento Centro de Aprendizaje e investigación - CRAI</t>
  </si>
  <si>
    <t>2.3.2.02.02</t>
  </si>
  <si>
    <t>Adquisición de servicios</t>
  </si>
  <si>
    <t>2.3.2.02.02.005</t>
  </si>
  <si>
    <t>Servicios de la construcción</t>
  </si>
  <si>
    <t>Adecuación y mejoramiento de la infraestructura física</t>
  </si>
  <si>
    <t>2.3.2.02.02.008</t>
  </si>
  <si>
    <t xml:space="preserve">Servicios prestados a las empresas y servicios de producción </t>
  </si>
  <si>
    <t>Fortalecimiento de equipos de laboratorios</t>
  </si>
  <si>
    <t>Fortalecimiento Sistemas Integrados de Gestión</t>
  </si>
  <si>
    <t>Fortalecimiento Internacionalización</t>
  </si>
  <si>
    <t>Fortalecimiento Plataforma Tecnológica</t>
  </si>
  <si>
    <t>Fortalecimiento de la comunicación, visibilización y promoción institucional</t>
  </si>
  <si>
    <t>Fortalecimiento Programa Desarrollo Profesoral</t>
  </si>
  <si>
    <t>Fortalecimiento multilingüismo</t>
  </si>
  <si>
    <t>Fortalecimiento de la relación con egresados</t>
  </si>
  <si>
    <t>Fortalecimiento Gestión Documental Institucional</t>
  </si>
  <si>
    <t>Permanencia y graduación estudiantil</t>
  </si>
  <si>
    <t>Nueva planta física Unicolmayor</t>
  </si>
  <si>
    <t>Fortalecimiento, creación de programas y ampliación de cobertura</t>
  </si>
  <si>
    <t>PLAN DE INVERSIONES AÑO 2022</t>
  </si>
  <si>
    <t>Acuerdo 038 del 01 de diciembre de 2021</t>
  </si>
  <si>
    <t>PLAN DE INVERSIONES AÑO 2022 - ESTRUCTURA DEL CATÁLOGO INTEGRADO DE CLASIFICACIÓN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</si>
</sst>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[$$-240A]\ #,##0;\-[$$-240A]\ #,##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5E0B4"/>
        <bgColor indexed="64"/>
      </patternFill>
    </fill>
    <fill>
      <patternFill patternType="solid">
        <fgColor rgb="FFDEEBF7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/>
    <xf numFmtId="0" fontId="3" fillId="2" borderId="1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64" fontId="3" fillId="4" borderId="13" xfId="0" applyNumberFormat="1" applyFont="1" applyFill="1" applyBorder="1" applyAlignment="1">
      <alignment vertical="center" wrapText="1"/>
    </xf>
    <xf numFmtId="164" fontId="3" fillId="4" borderId="14" xfId="0" applyNumberFormat="1" applyFont="1" applyFill="1" applyBorder="1" applyAlignment="1">
      <alignment vertical="center" wrapText="1"/>
    </xf>
    <xf numFmtId="164" fontId="3" fillId="4" borderId="16" xfId="0" applyNumberFormat="1" applyFont="1" applyFill="1" applyBorder="1" applyAlignment="1">
      <alignment vertical="center" wrapText="1"/>
    </xf>
    <xf numFmtId="164" fontId="3" fillId="4" borderId="17" xfId="0" applyNumberFormat="1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164" fontId="4" fillId="0" borderId="12" xfId="0" applyNumberFormat="1" applyFont="1" applyBorder="1" applyAlignment="1">
      <alignment vertical="center" wrapText="1"/>
    </xf>
    <xf numFmtId="164" fontId="4" fillId="0" borderId="13" xfId="0" applyNumberFormat="1" applyFont="1" applyBorder="1" applyAlignment="1">
      <alignment vertical="center" wrapText="1"/>
    </xf>
    <xf numFmtId="164" fontId="4" fillId="0" borderId="14" xfId="0" applyNumberFormat="1" applyFont="1" applyBorder="1" applyAlignment="1">
      <alignment vertical="center" wrapText="1"/>
    </xf>
    <xf numFmtId="0" fontId="3" fillId="4" borderId="19" xfId="0" applyFont="1" applyFill="1" applyBorder="1" applyAlignment="1">
      <alignment vertical="center" wrapText="1"/>
    </xf>
    <xf numFmtId="0" fontId="2" fillId="4" borderId="20" xfId="0" applyFont="1" applyFill="1" applyBorder="1"/>
    <xf numFmtId="164" fontId="3" fillId="4" borderId="21" xfId="0" applyNumberFormat="1" applyFont="1" applyFill="1" applyBorder="1" applyAlignment="1">
      <alignment vertical="center" wrapText="1"/>
    </xf>
    <xf numFmtId="164" fontId="3" fillId="4" borderId="22" xfId="0" applyNumberFormat="1" applyFont="1" applyFill="1" applyBorder="1" applyAlignment="1">
      <alignment vertical="center" wrapText="1"/>
    </xf>
    <xf numFmtId="164" fontId="3" fillId="4" borderId="23" xfId="0" applyNumberFormat="1" applyFont="1" applyFill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164" fontId="4" fillId="0" borderId="21" xfId="0" applyNumberFormat="1" applyFont="1" applyBorder="1" applyAlignment="1">
      <alignment vertical="center" wrapText="1"/>
    </xf>
    <xf numFmtId="164" fontId="4" fillId="0" borderId="22" xfId="0" applyNumberFormat="1" applyFont="1" applyBorder="1" applyAlignment="1">
      <alignment vertical="center" wrapText="1"/>
    </xf>
    <xf numFmtId="164" fontId="4" fillId="0" borderId="23" xfId="0" applyNumberFormat="1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164" fontId="4" fillId="0" borderId="25" xfId="0" applyNumberFormat="1" applyFont="1" applyBorder="1" applyAlignment="1">
      <alignment vertical="center" wrapText="1"/>
    </xf>
    <xf numFmtId="164" fontId="4" fillId="0" borderId="26" xfId="0" applyNumberFormat="1" applyFont="1" applyBorder="1" applyAlignment="1">
      <alignment vertical="center" wrapText="1"/>
    </xf>
    <xf numFmtId="0" fontId="5" fillId="0" borderId="19" xfId="0" applyFont="1" applyBorder="1" applyAlignment="1">
      <alignment horizontal="left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164" fontId="4" fillId="0" borderId="15" xfId="0" applyNumberFormat="1" applyFont="1" applyBorder="1" applyAlignment="1">
      <alignment vertical="center" wrapText="1"/>
    </xf>
    <xf numFmtId="164" fontId="4" fillId="0" borderId="16" xfId="0" applyNumberFormat="1" applyFont="1" applyBorder="1" applyAlignment="1">
      <alignment vertical="center" wrapText="1"/>
    </xf>
    <xf numFmtId="164" fontId="4" fillId="0" borderId="17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6" fillId="0" borderId="18" xfId="0" applyFont="1" applyBorder="1"/>
    <xf numFmtId="0" fontId="2" fillId="0" borderId="3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2" borderId="22" xfId="0" applyFont="1" applyFill="1" applyBorder="1" applyAlignment="1">
      <alignment horizontal="center" vertical="center" wrapText="1" readingOrder="1"/>
    </xf>
    <xf numFmtId="0" fontId="8" fillId="5" borderId="22" xfId="0" applyFont="1" applyFill="1" applyBorder="1" applyAlignment="1">
      <alignment horizontal="left" wrapText="1" readingOrder="1"/>
    </xf>
    <xf numFmtId="0" fontId="8" fillId="5" borderId="22" xfId="0" applyFont="1" applyFill="1" applyBorder="1" applyAlignment="1">
      <alignment horizontal="left" vertical="center" wrapText="1" readingOrder="1"/>
    </xf>
    <xf numFmtId="0" fontId="9" fillId="6" borderId="22" xfId="0" applyFont="1" applyFill="1" applyBorder="1" applyAlignment="1">
      <alignment horizontal="left" wrapText="1" readingOrder="1"/>
    </xf>
    <xf numFmtId="0" fontId="9" fillId="6" borderId="22" xfId="0" applyFont="1" applyFill="1" applyBorder="1" applyAlignment="1">
      <alignment horizontal="left" vertical="center" wrapText="1" readingOrder="1"/>
    </xf>
    <xf numFmtId="0" fontId="9" fillId="0" borderId="22" xfId="0" applyFont="1" applyBorder="1" applyAlignment="1">
      <alignment horizontal="left" vertical="center" wrapText="1" readingOrder="1"/>
    </xf>
    <xf numFmtId="0" fontId="9" fillId="0" borderId="22" xfId="0" applyFont="1" applyBorder="1" applyAlignment="1">
      <alignment horizontal="left" vertical="top" wrapText="1" readingOrder="1"/>
    </xf>
    <xf numFmtId="0" fontId="0" fillId="0" borderId="18" xfId="0" applyBorder="1"/>
    <xf numFmtId="0" fontId="2" fillId="2" borderId="2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vertical="center" wrapText="1"/>
    </xf>
    <xf numFmtId="0" fontId="3" fillId="4" borderId="33" xfId="0" applyFont="1" applyFill="1" applyBorder="1" applyAlignment="1">
      <alignment vertical="center" wrapText="1"/>
    </xf>
    <xf numFmtId="164" fontId="3" fillId="4" borderId="34" xfId="0" applyNumberFormat="1" applyFont="1" applyFill="1" applyBorder="1" applyAlignment="1">
      <alignment vertical="center" wrapText="1"/>
    </xf>
    <xf numFmtId="164" fontId="3" fillId="4" borderId="35" xfId="0" applyNumberFormat="1" applyFont="1" applyFill="1" applyBorder="1" applyAlignment="1">
      <alignment vertical="center" wrapText="1"/>
    </xf>
    <xf numFmtId="0" fontId="2" fillId="4" borderId="36" xfId="0" applyFont="1" applyFill="1" applyBorder="1" applyAlignment="1"/>
    <xf numFmtId="0" fontId="2" fillId="4" borderId="29" xfId="0" applyFont="1" applyFill="1" applyBorder="1" applyAlignment="1"/>
    <xf numFmtId="6" fontId="9" fillId="6" borderId="22" xfId="0" applyNumberFormat="1" applyFont="1" applyFill="1" applyBorder="1" applyAlignment="1">
      <alignment vertical="center" wrapText="1" readingOrder="1"/>
    </xf>
    <xf numFmtId="6" fontId="9" fillId="0" borderId="22" xfId="0" applyNumberFormat="1" applyFont="1" applyBorder="1" applyAlignment="1">
      <alignment vertical="center" wrapText="1" readingOrder="1"/>
    </xf>
    <xf numFmtId="6" fontId="8" fillId="5" borderId="22" xfId="0" applyNumberFormat="1" applyFont="1" applyFill="1" applyBorder="1" applyAlignment="1">
      <alignment vertical="center" wrapText="1" readingOrder="1"/>
    </xf>
    <xf numFmtId="0" fontId="2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2055801</xdr:colOff>
      <xdr:row>0</xdr:row>
      <xdr:rowOff>189821</xdr:rowOff>
    </xdr:from>
    <xdr:to>
      <xdr:col>2</xdr:col>
      <xdr:colOff>3745409</xdr:colOff>
      <xdr:row>1</xdr:row>
      <xdr:rowOff>2275796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87E278-1B92-42B4-844D-0D243D08C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0801" y="189821"/>
          <a:ext cx="1689608" cy="227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847725</xdr:colOff>
      <xdr:row>37</xdr:row>
      <xdr:rowOff>76200</xdr:rowOff>
    </xdr:from>
    <xdr:to>
      <xdr:col>4</xdr:col>
      <xdr:colOff>1445141</xdr:colOff>
      <xdr:row>44</xdr:row>
      <xdr:rowOff>189745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372A65-F7AC-4887-9491-98FC4DA0B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9975" y="11344275"/>
          <a:ext cx="2654816" cy="1485144"/>
        </a:xfrm>
        <a:prstGeom prst="rect">
          <a:avLst/>
        </a:prstGeom>
      </xdr:spPr>
    </xdr:pic>
    <xdr:clientData/>
  </xdr:twoCellAnchor>
  <xdr:twoCellAnchor editAs="oneCell">
    <xdr:from>
      <xdr:col>1</xdr:col>
      <xdr:colOff>1265464</xdr:colOff>
      <xdr:row>36</xdr:row>
      <xdr:rowOff>149679</xdr:rowOff>
    </xdr:from>
    <xdr:to>
      <xdr:col>1</xdr:col>
      <xdr:colOff>3510643</xdr:colOff>
      <xdr:row>42</xdr:row>
      <xdr:rowOff>136001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D06E543-E8E2-410E-AD3A-3E46885C6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464" y="10545536"/>
          <a:ext cx="2245179" cy="11565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3468222</xdr:colOff>
      <xdr:row>1</xdr:row>
      <xdr:rowOff>76200</xdr:rowOff>
    </xdr:from>
    <xdr:to>
      <xdr:col>2</xdr:col>
      <xdr:colOff>5157830</xdr:colOff>
      <xdr:row>2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78B8C7-2AEC-411A-815B-7C131CED1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2697" y="266700"/>
          <a:ext cx="1689608" cy="227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346076</xdr:colOff>
      <xdr:row>38</xdr:row>
      <xdr:rowOff>149866</xdr:rowOff>
    </xdr:from>
    <xdr:to>
      <xdr:col>5</xdr:col>
      <xdr:colOff>1273176</xdr:colOff>
      <xdr:row>45</xdr:row>
      <xdr:rowOff>123936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76BB2F-DEC0-8E40-9165-7D243B346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2826" y="12970516"/>
          <a:ext cx="2251075" cy="1336145"/>
        </a:xfrm>
        <a:prstGeom prst="rect">
          <a:avLst/>
        </a:prstGeom>
      </xdr:spPr>
    </xdr:pic>
    <xdr:clientData/>
  </xdr:twoCellAnchor>
  <xdr:twoCellAnchor editAs="oneCell">
    <xdr:from>
      <xdr:col>2</xdr:col>
      <xdr:colOff>1562100</xdr:colOff>
      <xdr:row>37</xdr:row>
      <xdr:rowOff>85725</xdr:rowOff>
    </xdr:from>
    <xdr:to>
      <xdr:col>2</xdr:col>
      <xdr:colOff>3807279</xdr:colOff>
      <xdr:row>43</xdr:row>
      <xdr:rowOff>89736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C8734AF-594E-4D12-BEA7-6C3344939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12715875"/>
          <a:ext cx="2245179" cy="1156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6B378-C67C-4B8E-9708-5BFA57AC04B4}">
  <dimension ref="A2:AI46"/>
  <sheetViews>
    <sheetView showGridLines="0" tabSelected="1" zoomScale="70" zoomScaleNormal="70" workbookViewId="0"/>
  </sheetViews>
  <sheetFormatPr baseColWidth="10" defaultRowHeight="15" x14ac:dyDescent="0.25"/>
  <cols>
    <col min="2" max="2" width="74.28515625" customWidth="1"/>
    <col min="3" max="3" width="70" customWidth="1"/>
    <col min="4" max="6" width="30.85546875" customWidth="1"/>
  </cols>
  <sheetData>
    <row r="2" spans="1:35" ht="180.75" customHeight="1" x14ac:dyDescent="0.25"/>
    <row r="4" spans="1:35" ht="18.75" x14ac:dyDescent="0.3">
      <c r="B4" s="66" t="s">
        <v>0</v>
      </c>
      <c r="C4" s="66"/>
      <c r="D4" s="66"/>
      <c r="E4" s="66"/>
      <c r="F4" s="6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18.75" x14ac:dyDescent="0.25">
      <c r="B5" s="67" t="s">
        <v>1</v>
      </c>
      <c r="C5" s="67"/>
      <c r="D5" s="67"/>
      <c r="E5" s="67"/>
      <c r="F5" s="6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8.75" x14ac:dyDescent="0.25">
      <c r="B6" s="67"/>
      <c r="C6" s="67"/>
      <c r="D6" s="67"/>
      <c r="E6" s="67"/>
      <c r="F6" s="6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8.75" x14ac:dyDescent="0.25">
      <c r="B7" s="67" t="s">
        <v>85</v>
      </c>
      <c r="C7" s="67"/>
      <c r="D7" s="67"/>
      <c r="E7" s="67"/>
      <c r="F7" s="6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5.75" thickBot="1" x14ac:dyDescent="0.3"/>
    <row r="9" spans="1:35" ht="18" customHeight="1" thickBot="1" x14ac:dyDescent="0.3">
      <c r="A9" s="3"/>
      <c r="B9" s="74" t="s">
        <v>2</v>
      </c>
      <c r="C9" s="75"/>
      <c r="D9" s="68" t="s">
        <v>3</v>
      </c>
      <c r="E9" s="69"/>
      <c r="F9" s="70"/>
    </row>
    <row r="10" spans="1:35" ht="16.5" thickBot="1" x14ac:dyDescent="0.3">
      <c r="A10" s="3"/>
      <c r="B10" s="76"/>
      <c r="C10" s="77"/>
      <c r="D10" s="71" t="s">
        <v>86</v>
      </c>
      <c r="E10" s="72"/>
      <c r="F10" s="73"/>
    </row>
    <row r="11" spans="1:35" ht="48" thickBot="1" x14ac:dyDescent="0.3">
      <c r="A11" s="3"/>
      <c r="B11" s="4" t="s">
        <v>4</v>
      </c>
      <c r="C11" s="54" t="s">
        <v>5</v>
      </c>
      <c r="D11" s="5" t="s">
        <v>6</v>
      </c>
      <c r="E11" s="6" t="s">
        <v>7</v>
      </c>
      <c r="F11" s="7" t="s">
        <v>8</v>
      </c>
    </row>
    <row r="12" spans="1:35" ht="15.75" x14ac:dyDescent="0.25">
      <c r="A12" s="3"/>
      <c r="B12" s="55" t="s">
        <v>9</v>
      </c>
      <c r="C12" s="59"/>
      <c r="D12" s="57">
        <f>+D13+D15+D19</f>
        <v>2261813705.3000002</v>
      </c>
      <c r="E12" s="8">
        <f>+E13+E15+E19</f>
        <v>2441839198.2444</v>
      </c>
      <c r="F12" s="9">
        <f>+F13+F15+F19</f>
        <v>4703652903.5444002</v>
      </c>
    </row>
    <row r="13" spans="1:35" ht="16.5" thickBot="1" x14ac:dyDescent="0.3">
      <c r="A13" s="3"/>
      <c r="B13" s="56" t="s">
        <v>10</v>
      </c>
      <c r="C13" s="60"/>
      <c r="D13" s="58">
        <f>+D14</f>
        <v>48086322.517455071</v>
      </c>
      <c r="E13" s="10">
        <f>+E14</f>
        <v>51913677.482544929</v>
      </c>
      <c r="F13" s="11">
        <f>+SUM(D13:E13)</f>
        <v>100000000</v>
      </c>
    </row>
    <row r="14" spans="1:35" ht="15.75" x14ac:dyDescent="0.25">
      <c r="A14" s="3"/>
      <c r="B14" s="12" t="s">
        <v>11</v>
      </c>
      <c r="C14" s="13" t="s">
        <v>12</v>
      </c>
      <c r="D14" s="14">
        <v>48086322.517455071</v>
      </c>
      <c r="E14" s="15">
        <v>51913677.482544929</v>
      </c>
      <c r="F14" s="16">
        <f>+SUM(D14:E14)</f>
        <v>100000000</v>
      </c>
    </row>
    <row r="15" spans="1:35" ht="15.75" x14ac:dyDescent="0.25">
      <c r="A15" s="3"/>
      <c r="B15" s="17" t="s">
        <v>13</v>
      </c>
      <c r="C15" s="18"/>
      <c r="D15" s="19">
        <f>+SUM(D16:D18)</f>
        <v>292128499.82711673</v>
      </c>
      <c r="E15" s="20">
        <f>+SUM(E16:E18)</f>
        <v>315380006.8196032</v>
      </c>
      <c r="F15" s="21">
        <f>+SUM(D15:E15)</f>
        <v>607508506.64671993</v>
      </c>
    </row>
    <row r="16" spans="1:35" ht="15.75" x14ac:dyDescent="0.25">
      <c r="A16" s="3"/>
      <c r="B16" s="22" t="s">
        <v>14</v>
      </c>
      <c r="C16" s="23" t="s">
        <v>15</v>
      </c>
      <c r="D16" s="24">
        <v>60722098.564110421</v>
      </c>
      <c r="E16" s="25">
        <v>65555178.185569562</v>
      </c>
      <c r="F16" s="26">
        <f t="shared" ref="F16:F36" si="0">+SUM(D16:E16)</f>
        <v>126277276.74967998</v>
      </c>
    </row>
    <row r="17" spans="1:6" ht="15.75" x14ac:dyDescent="0.25">
      <c r="A17" s="3"/>
      <c r="B17" s="22" t="s">
        <v>16</v>
      </c>
      <c r="C17" s="23" t="s">
        <v>17</v>
      </c>
      <c r="D17" s="24">
        <v>231406401.2630063</v>
      </c>
      <c r="E17" s="25">
        <v>249824828.63403365</v>
      </c>
      <c r="F17" s="26">
        <f t="shared" si="0"/>
        <v>481231229.89703995</v>
      </c>
    </row>
    <row r="18" spans="1:6" ht="15.75" x14ac:dyDescent="0.25">
      <c r="A18" s="3"/>
      <c r="B18" s="22" t="s">
        <v>18</v>
      </c>
      <c r="C18" s="23" t="s">
        <v>17</v>
      </c>
      <c r="D18" s="24">
        <v>0</v>
      </c>
      <c r="E18" s="25">
        <v>0</v>
      </c>
      <c r="F18" s="26">
        <f t="shared" si="0"/>
        <v>0</v>
      </c>
    </row>
    <row r="19" spans="1:6" ht="15.75" x14ac:dyDescent="0.25">
      <c r="A19" s="3"/>
      <c r="B19" s="17" t="s">
        <v>19</v>
      </c>
      <c r="C19" s="18"/>
      <c r="D19" s="19">
        <f>+SUM(D20:D36)</f>
        <v>1921598882.9554284</v>
      </c>
      <c r="E19" s="20">
        <f>+SUM(E20:E36)</f>
        <v>2074545513.9422517</v>
      </c>
      <c r="F19" s="21">
        <f t="shared" si="0"/>
        <v>3996144396.8976803</v>
      </c>
    </row>
    <row r="20" spans="1:6" ht="31.5" x14ac:dyDescent="0.25">
      <c r="A20" s="3"/>
      <c r="B20" s="22" t="s">
        <v>20</v>
      </c>
      <c r="C20" s="23" t="s">
        <v>21</v>
      </c>
      <c r="D20" s="24">
        <v>80561130.419891641</v>
      </c>
      <c r="E20" s="25">
        <v>86973266.477788344</v>
      </c>
      <c r="F20" s="26">
        <f t="shared" si="0"/>
        <v>167534396.89767998</v>
      </c>
    </row>
    <row r="21" spans="1:6" ht="15.75" x14ac:dyDescent="0.25">
      <c r="A21" s="3"/>
      <c r="B21" s="23" t="s">
        <v>22</v>
      </c>
      <c r="C21" s="27" t="s">
        <v>23</v>
      </c>
      <c r="D21" s="24">
        <v>170393883.84060204</v>
      </c>
      <c r="E21" s="25">
        <v>183956116.15939796</v>
      </c>
      <c r="F21" s="26">
        <f t="shared" si="0"/>
        <v>354350000</v>
      </c>
    </row>
    <row r="22" spans="1:6" ht="15.75" x14ac:dyDescent="0.25">
      <c r="A22" s="3"/>
      <c r="B22" s="23" t="s">
        <v>24</v>
      </c>
      <c r="C22" s="27" t="s">
        <v>25</v>
      </c>
      <c r="D22" s="24">
        <v>91364012.783164635</v>
      </c>
      <c r="E22" s="25">
        <v>98635987.216835365</v>
      </c>
      <c r="F22" s="26">
        <f t="shared" si="0"/>
        <v>190000000</v>
      </c>
    </row>
    <row r="23" spans="1:6" ht="15.75" x14ac:dyDescent="0.25">
      <c r="A23" s="3"/>
      <c r="B23" s="22" t="s">
        <v>26</v>
      </c>
      <c r="C23" s="23" t="s">
        <v>21</v>
      </c>
      <c r="D23" s="24">
        <v>526064368.34095848</v>
      </c>
      <c r="E23" s="25">
        <v>567935631.65904152</v>
      </c>
      <c r="F23" s="26">
        <f t="shared" si="0"/>
        <v>1094000000</v>
      </c>
    </row>
    <row r="24" spans="1:6" ht="15.75" x14ac:dyDescent="0.25">
      <c r="A24" s="3"/>
      <c r="B24" s="22" t="s">
        <v>27</v>
      </c>
      <c r="C24" s="23" t="s">
        <v>25</v>
      </c>
      <c r="D24" s="24">
        <v>96172645.034910142</v>
      </c>
      <c r="E24" s="25">
        <v>103827354.96508986</v>
      </c>
      <c r="F24" s="26">
        <f t="shared" si="0"/>
        <v>200000000</v>
      </c>
    </row>
    <row r="25" spans="1:6" ht="15.75" x14ac:dyDescent="0.25">
      <c r="A25" s="3"/>
      <c r="B25" s="22" t="s">
        <v>28</v>
      </c>
      <c r="C25" s="23" t="s">
        <v>21</v>
      </c>
      <c r="D25" s="24">
        <v>100043593.99756528</v>
      </c>
      <c r="E25" s="25">
        <v>108006406.00243472</v>
      </c>
      <c r="F25" s="26">
        <f t="shared" si="0"/>
        <v>208050000</v>
      </c>
    </row>
    <row r="26" spans="1:6" ht="15.75" x14ac:dyDescent="0.25">
      <c r="A26" s="3"/>
      <c r="B26" s="22" t="s">
        <v>29</v>
      </c>
      <c r="C26" s="23" t="s">
        <v>30</v>
      </c>
      <c r="D26" s="24">
        <v>54818407.669898778</v>
      </c>
      <c r="E26" s="25">
        <v>59181592.330101222</v>
      </c>
      <c r="F26" s="26">
        <f t="shared" si="0"/>
        <v>114000000</v>
      </c>
    </row>
    <row r="27" spans="1:6" ht="31.5" x14ac:dyDescent="0.25">
      <c r="A27" s="3"/>
      <c r="B27" s="22" t="s">
        <v>31</v>
      </c>
      <c r="C27" s="23" t="s">
        <v>32</v>
      </c>
      <c r="D27" s="28">
        <v>40873374.139836811</v>
      </c>
      <c r="E27" s="25">
        <v>44126625.860163189</v>
      </c>
      <c r="F27" s="26">
        <f t="shared" si="0"/>
        <v>85000000</v>
      </c>
    </row>
    <row r="28" spans="1:6" ht="15.75" x14ac:dyDescent="0.25">
      <c r="A28" s="3"/>
      <c r="B28" s="22" t="s">
        <v>33</v>
      </c>
      <c r="C28" s="23" t="s">
        <v>34</v>
      </c>
      <c r="D28" s="24">
        <v>153876232.05585623</v>
      </c>
      <c r="E28" s="29">
        <v>166123767.94414377</v>
      </c>
      <c r="F28" s="26">
        <f t="shared" si="0"/>
        <v>320000000</v>
      </c>
    </row>
    <row r="29" spans="1:6" ht="15.75" x14ac:dyDescent="0.25">
      <c r="A29" s="3"/>
      <c r="B29" s="22" t="s">
        <v>35</v>
      </c>
      <c r="C29" s="23" t="s">
        <v>36</v>
      </c>
      <c r="D29" s="14">
        <v>72129483.776182607</v>
      </c>
      <c r="E29" s="25">
        <v>77870516.223817393</v>
      </c>
      <c r="F29" s="26">
        <f t="shared" si="0"/>
        <v>150000000</v>
      </c>
    </row>
    <row r="30" spans="1:6" ht="15.75" x14ac:dyDescent="0.25">
      <c r="A30" s="3"/>
      <c r="B30" s="22" t="s">
        <v>37</v>
      </c>
      <c r="C30" s="23" t="s">
        <v>25</v>
      </c>
      <c r="D30" s="24">
        <v>38469058.013964057</v>
      </c>
      <c r="E30" s="25">
        <v>41530941.986035943</v>
      </c>
      <c r="F30" s="26">
        <f t="shared" si="0"/>
        <v>80000000</v>
      </c>
    </row>
    <row r="31" spans="1:6" ht="15.75" x14ac:dyDescent="0.25">
      <c r="A31" s="3"/>
      <c r="B31" s="30" t="s">
        <v>38</v>
      </c>
      <c r="C31" s="23" t="s">
        <v>39</v>
      </c>
      <c r="D31" s="24">
        <v>28851793.510473043</v>
      </c>
      <c r="E31" s="25">
        <v>31148206.489526957</v>
      </c>
      <c r="F31" s="26">
        <f t="shared" si="0"/>
        <v>60000000</v>
      </c>
    </row>
    <row r="32" spans="1:6" ht="15.75" x14ac:dyDescent="0.25">
      <c r="A32" s="3"/>
      <c r="B32" s="31" t="s">
        <v>40</v>
      </c>
      <c r="C32" s="23" t="s">
        <v>34</v>
      </c>
      <c r="D32" s="24">
        <v>113519785.88308206</v>
      </c>
      <c r="E32" s="25">
        <v>122555214.11691794</v>
      </c>
      <c r="F32" s="26">
        <f t="shared" si="0"/>
        <v>236075000</v>
      </c>
    </row>
    <row r="33" spans="1:6" ht="15.75" x14ac:dyDescent="0.25">
      <c r="A33" s="3"/>
      <c r="B33" s="22" t="s">
        <v>41</v>
      </c>
      <c r="C33" s="23" t="s">
        <v>42</v>
      </c>
      <c r="D33" s="24">
        <v>204883798.66624668</v>
      </c>
      <c r="E33" s="25">
        <v>221191201.33375332</v>
      </c>
      <c r="F33" s="26">
        <f t="shared" si="0"/>
        <v>426075000</v>
      </c>
    </row>
    <row r="34" spans="1:6" ht="15.75" x14ac:dyDescent="0.25">
      <c r="A34" s="3"/>
      <c r="B34" s="22" t="s">
        <v>43</v>
      </c>
      <c r="C34" s="23" t="s">
        <v>21</v>
      </c>
      <c r="D34" s="24">
        <v>125534153.56406821</v>
      </c>
      <c r="E34" s="25">
        <v>135525846.4359318</v>
      </c>
      <c r="F34" s="26">
        <f t="shared" si="0"/>
        <v>261060000</v>
      </c>
    </row>
    <row r="35" spans="1:6" ht="15.75" x14ac:dyDescent="0.25">
      <c r="A35" s="3"/>
      <c r="B35" s="22" t="s">
        <v>44</v>
      </c>
      <c r="C35" s="23" t="s">
        <v>30</v>
      </c>
      <c r="D35" s="24">
        <v>24043161.258727536</v>
      </c>
      <c r="E35" s="25">
        <v>25956838.741272464</v>
      </c>
      <c r="F35" s="26">
        <f t="shared" si="0"/>
        <v>50000000</v>
      </c>
    </row>
    <row r="36" spans="1:6" ht="16.5" thickBot="1" x14ac:dyDescent="0.3">
      <c r="A36" s="3"/>
      <c r="B36" s="32" t="s">
        <v>45</v>
      </c>
      <c r="C36" s="33" t="s">
        <v>46</v>
      </c>
      <c r="D36" s="34">
        <v>0</v>
      </c>
      <c r="E36" s="35">
        <v>0</v>
      </c>
      <c r="F36" s="36">
        <f t="shared" si="0"/>
        <v>0</v>
      </c>
    </row>
    <row r="41" spans="1:6" ht="15.75" x14ac:dyDescent="0.25">
      <c r="B41" s="37"/>
      <c r="C41" s="38"/>
      <c r="D41" s="39"/>
      <c r="E41" s="39"/>
    </row>
    <row r="42" spans="1:6" ht="15.75" x14ac:dyDescent="0.25">
      <c r="B42" s="38"/>
      <c r="C42" s="38"/>
      <c r="D42" s="40"/>
      <c r="E42" s="40"/>
      <c r="F42" s="38"/>
    </row>
    <row r="43" spans="1:6" ht="15.75" x14ac:dyDescent="0.25">
      <c r="B43" s="41" t="s">
        <v>47</v>
      </c>
      <c r="C43" s="38"/>
      <c r="D43" s="64" t="s">
        <v>48</v>
      </c>
      <c r="E43" s="64"/>
      <c r="F43" s="42"/>
    </row>
    <row r="44" spans="1:6" ht="15.75" x14ac:dyDescent="0.25">
      <c r="B44" s="43" t="s">
        <v>49</v>
      </c>
      <c r="C44" s="38"/>
      <c r="D44" s="65" t="s">
        <v>50</v>
      </c>
      <c r="E44" s="65"/>
      <c r="F44" s="44"/>
    </row>
    <row r="45" spans="1:6" ht="15.75" x14ac:dyDescent="0.25">
      <c r="B45" s="38"/>
      <c r="C45" s="38"/>
      <c r="D45" s="38"/>
      <c r="E45" s="38"/>
    </row>
    <row r="46" spans="1:6" ht="15.75" x14ac:dyDescent="0.25">
      <c r="B46" s="45" t="s">
        <v>51</v>
      </c>
      <c r="C46" s="38"/>
      <c r="D46" s="38"/>
      <c r="E46" s="38"/>
    </row>
  </sheetData>
  <mergeCells count="9">
    <mergeCell ref="D43:E43"/>
    <mergeCell ref="D44:E44"/>
    <mergeCell ref="B4:F4"/>
    <mergeCell ref="B5:F5"/>
    <mergeCell ref="B6:F6"/>
    <mergeCell ref="B7:F7"/>
    <mergeCell ref="D9:F9"/>
    <mergeCell ref="D10:F10"/>
    <mergeCell ref="B9:C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35C9F-93C6-4D0E-B9F4-7DD2C5514A54}">
  <dimension ref="B2:F47"/>
  <sheetViews>
    <sheetView showGridLines="0" topLeftCell="A34" workbookViewId="0">
      <selection activeCell="C47" sqref="C47"/>
    </sheetView>
  </sheetViews>
  <sheetFormatPr baseColWidth="10" defaultRowHeight="15" x14ac:dyDescent="0.25"/>
  <cols>
    <col min="2" max="2" width="11.28515625" bestFit="1" customWidth="1"/>
    <col min="3" max="3" width="81.7109375" customWidth="1"/>
    <col min="4" max="6" width="19.85546875" bestFit="1" customWidth="1"/>
  </cols>
  <sheetData>
    <row r="2" spans="2:6" ht="180.75" customHeight="1" x14ac:dyDescent="0.25"/>
    <row r="4" spans="2:6" ht="18.75" x14ac:dyDescent="0.25">
      <c r="B4" s="67" t="s">
        <v>0</v>
      </c>
      <c r="C4" s="67"/>
      <c r="D4" s="67"/>
      <c r="E4" s="67"/>
      <c r="F4" s="67"/>
    </row>
    <row r="5" spans="2:6" ht="18.75" x14ac:dyDescent="0.25">
      <c r="B5" s="67" t="s">
        <v>1</v>
      </c>
      <c r="C5" s="67"/>
      <c r="D5" s="67"/>
      <c r="E5" s="67"/>
      <c r="F5" s="67"/>
    </row>
    <row r="6" spans="2:6" ht="18.75" x14ac:dyDescent="0.25">
      <c r="B6" s="67"/>
      <c r="C6" s="67"/>
      <c r="D6" s="67"/>
      <c r="E6" s="67"/>
      <c r="F6" s="67"/>
    </row>
    <row r="7" spans="2:6" ht="18.75" x14ac:dyDescent="0.25">
      <c r="B7" s="67" t="s">
        <v>87</v>
      </c>
      <c r="C7" s="67"/>
      <c r="D7" s="67"/>
      <c r="E7" s="67"/>
      <c r="F7" s="67"/>
    </row>
    <row r="9" spans="2:6" ht="37.5" x14ac:dyDescent="0.25">
      <c r="B9" s="46" t="s">
        <v>52</v>
      </c>
      <c r="C9" s="46" t="s">
        <v>53</v>
      </c>
      <c r="D9" s="46" t="s">
        <v>54</v>
      </c>
      <c r="E9" s="46" t="s">
        <v>55</v>
      </c>
      <c r="F9" s="46" t="s">
        <v>56</v>
      </c>
    </row>
    <row r="10" spans="2:6" ht="18.75" x14ac:dyDescent="0.3">
      <c r="B10" s="47" t="s">
        <v>57</v>
      </c>
      <c r="C10" s="48" t="s">
        <v>58</v>
      </c>
      <c r="D10" s="63">
        <v>2261813705</v>
      </c>
      <c r="E10" s="63">
        <v>2441839198</v>
      </c>
      <c r="F10" s="63">
        <v>4703652904</v>
      </c>
    </row>
    <row r="11" spans="2:6" ht="18.75" x14ac:dyDescent="0.3">
      <c r="B11" s="47" t="s">
        <v>59</v>
      </c>
      <c r="C11" s="48" t="s">
        <v>60</v>
      </c>
      <c r="D11" s="63">
        <v>2261813705</v>
      </c>
      <c r="E11" s="63">
        <v>2441839198</v>
      </c>
      <c r="F11" s="63">
        <v>4703652904</v>
      </c>
    </row>
    <row r="12" spans="2:6" ht="37.5" x14ac:dyDescent="0.3">
      <c r="B12" s="47" t="s">
        <v>61</v>
      </c>
      <c r="C12" s="48" t="s">
        <v>62</v>
      </c>
      <c r="D12" s="63">
        <v>231406401</v>
      </c>
      <c r="E12" s="63">
        <v>249824829</v>
      </c>
      <c r="F12" s="63">
        <v>481231230</v>
      </c>
    </row>
    <row r="13" spans="2:6" ht="37.5" x14ac:dyDescent="0.3">
      <c r="B13" s="49" t="s">
        <v>63</v>
      </c>
      <c r="C13" s="50" t="s">
        <v>64</v>
      </c>
      <c r="D13" s="61">
        <v>231406401</v>
      </c>
      <c r="E13" s="61">
        <v>249824829</v>
      </c>
      <c r="F13" s="61">
        <v>481231230</v>
      </c>
    </row>
    <row r="14" spans="2:6" ht="18.75" x14ac:dyDescent="0.25">
      <c r="B14" s="51"/>
      <c r="C14" s="51" t="s">
        <v>16</v>
      </c>
      <c r="D14" s="62">
        <v>231406401</v>
      </c>
      <c r="E14" s="62">
        <v>249824829</v>
      </c>
      <c r="F14" s="62">
        <v>481231230</v>
      </c>
    </row>
    <row r="15" spans="2:6" ht="18.75" x14ac:dyDescent="0.25">
      <c r="B15" s="51"/>
      <c r="C15" s="51" t="s">
        <v>65</v>
      </c>
      <c r="D15" s="62">
        <v>0</v>
      </c>
      <c r="E15" s="62">
        <v>0</v>
      </c>
      <c r="F15" s="62">
        <v>0</v>
      </c>
    </row>
    <row r="16" spans="2:6" ht="37.5" x14ac:dyDescent="0.3">
      <c r="B16" s="47" t="s">
        <v>66</v>
      </c>
      <c r="C16" s="48" t="s">
        <v>67</v>
      </c>
      <c r="D16" s="63">
        <v>2030407304</v>
      </c>
      <c r="E16" s="63">
        <v>2192014370</v>
      </c>
      <c r="F16" s="63">
        <v>4222421674</v>
      </c>
    </row>
    <row r="17" spans="2:6" ht="37.5" x14ac:dyDescent="0.3">
      <c r="B17" s="49" t="s">
        <v>68</v>
      </c>
      <c r="C17" s="50" t="s">
        <v>69</v>
      </c>
      <c r="D17" s="61">
        <v>48086323</v>
      </c>
      <c r="E17" s="61">
        <v>51913677</v>
      </c>
      <c r="F17" s="61">
        <v>100000000</v>
      </c>
    </row>
    <row r="18" spans="2:6" ht="18.75" x14ac:dyDescent="0.25">
      <c r="B18" s="51"/>
      <c r="C18" s="51" t="s">
        <v>70</v>
      </c>
      <c r="D18" s="62">
        <v>48086323</v>
      </c>
      <c r="E18" s="62">
        <v>51913677</v>
      </c>
      <c r="F18" s="62">
        <v>100000000</v>
      </c>
    </row>
    <row r="19" spans="2:6" ht="37.5" x14ac:dyDescent="0.3">
      <c r="B19" s="49" t="s">
        <v>71</v>
      </c>
      <c r="C19" s="50" t="s">
        <v>72</v>
      </c>
      <c r="D19" s="61">
        <v>1982320982</v>
      </c>
      <c r="E19" s="61">
        <v>2140100692</v>
      </c>
      <c r="F19" s="61">
        <v>4122421674</v>
      </c>
    </row>
    <row r="20" spans="2:6" ht="18.75" x14ac:dyDescent="0.25">
      <c r="B20" s="51"/>
      <c r="C20" s="51" t="s">
        <v>73</v>
      </c>
      <c r="D20" s="62">
        <v>60722099</v>
      </c>
      <c r="E20" s="62">
        <v>65555178</v>
      </c>
      <c r="F20" s="62">
        <v>126277277</v>
      </c>
    </row>
    <row r="21" spans="2:6" ht="18.75" x14ac:dyDescent="0.25">
      <c r="B21" s="51"/>
      <c r="C21" s="51" t="s">
        <v>74</v>
      </c>
      <c r="D21" s="62">
        <v>80561130</v>
      </c>
      <c r="E21" s="62">
        <v>86973266</v>
      </c>
      <c r="F21" s="62">
        <v>167534397</v>
      </c>
    </row>
    <row r="22" spans="2:6" ht="18.75" x14ac:dyDescent="0.25">
      <c r="B22" s="51"/>
      <c r="C22" s="51" t="s">
        <v>22</v>
      </c>
      <c r="D22" s="62">
        <v>170393884</v>
      </c>
      <c r="E22" s="62">
        <v>183956116</v>
      </c>
      <c r="F22" s="62">
        <v>354350000</v>
      </c>
    </row>
    <row r="23" spans="2:6" ht="18.75" x14ac:dyDescent="0.25">
      <c r="B23" s="51"/>
      <c r="C23" s="51" t="s">
        <v>75</v>
      </c>
      <c r="D23" s="62">
        <v>91364013</v>
      </c>
      <c r="E23" s="62">
        <v>98635987</v>
      </c>
      <c r="F23" s="62">
        <v>190000000</v>
      </c>
    </row>
    <row r="24" spans="2:6" ht="18.75" x14ac:dyDescent="0.25">
      <c r="B24" s="51"/>
      <c r="C24" s="51" t="s">
        <v>76</v>
      </c>
      <c r="D24" s="62">
        <v>526064368</v>
      </c>
      <c r="E24" s="62">
        <v>567935632</v>
      </c>
      <c r="F24" s="62">
        <v>1094000000</v>
      </c>
    </row>
    <row r="25" spans="2:6" ht="37.5" x14ac:dyDescent="0.25">
      <c r="B25" s="51"/>
      <c r="C25" s="51" t="s">
        <v>77</v>
      </c>
      <c r="D25" s="62">
        <v>96172645</v>
      </c>
      <c r="E25" s="62">
        <v>103827355</v>
      </c>
      <c r="F25" s="62">
        <v>200000000</v>
      </c>
    </row>
    <row r="26" spans="2:6" ht="18.75" x14ac:dyDescent="0.25">
      <c r="B26" s="51"/>
      <c r="C26" s="51" t="s">
        <v>28</v>
      </c>
      <c r="D26" s="62">
        <v>100043594</v>
      </c>
      <c r="E26" s="62">
        <v>108006406</v>
      </c>
      <c r="F26" s="62">
        <v>208050000</v>
      </c>
    </row>
    <row r="27" spans="2:6" ht="18.75" x14ac:dyDescent="0.25">
      <c r="B27" s="51"/>
      <c r="C27" s="51" t="s">
        <v>78</v>
      </c>
      <c r="D27" s="62">
        <v>54818408</v>
      </c>
      <c r="E27" s="62">
        <v>59181592</v>
      </c>
      <c r="F27" s="62">
        <v>114000000</v>
      </c>
    </row>
    <row r="28" spans="2:6" ht="37.5" x14ac:dyDescent="0.25">
      <c r="B28" s="51"/>
      <c r="C28" s="51" t="s">
        <v>31</v>
      </c>
      <c r="D28" s="62">
        <v>40873374</v>
      </c>
      <c r="E28" s="62">
        <v>44126626</v>
      </c>
      <c r="F28" s="62">
        <v>85000000</v>
      </c>
    </row>
    <row r="29" spans="2:6" ht="18.75" x14ac:dyDescent="0.25">
      <c r="B29" s="52"/>
      <c r="C29" s="52" t="s">
        <v>33</v>
      </c>
      <c r="D29" s="62">
        <v>153876232</v>
      </c>
      <c r="E29" s="62">
        <v>166123768</v>
      </c>
      <c r="F29" s="62">
        <v>320000000</v>
      </c>
    </row>
    <row r="30" spans="2:6" ht="18.75" x14ac:dyDescent="0.25">
      <c r="B30" s="51"/>
      <c r="C30" s="51" t="s">
        <v>79</v>
      </c>
      <c r="D30" s="62">
        <v>72129484</v>
      </c>
      <c r="E30" s="62">
        <v>77870516</v>
      </c>
      <c r="F30" s="62">
        <v>150000000</v>
      </c>
    </row>
    <row r="31" spans="2:6" ht="18.75" x14ac:dyDescent="0.25">
      <c r="B31" s="51"/>
      <c r="C31" s="51" t="s">
        <v>80</v>
      </c>
      <c r="D31" s="62">
        <v>38469058</v>
      </c>
      <c r="E31" s="62">
        <v>41530942</v>
      </c>
      <c r="F31" s="62">
        <v>80000000</v>
      </c>
    </row>
    <row r="32" spans="2:6" ht="18.75" x14ac:dyDescent="0.25">
      <c r="B32" s="51"/>
      <c r="C32" s="51" t="s">
        <v>81</v>
      </c>
      <c r="D32" s="62">
        <v>28851794</v>
      </c>
      <c r="E32" s="62">
        <v>31148206</v>
      </c>
      <c r="F32" s="62">
        <v>60000000</v>
      </c>
    </row>
    <row r="33" spans="2:6" ht="18.75" x14ac:dyDescent="0.25">
      <c r="B33" s="51"/>
      <c r="C33" s="51" t="s">
        <v>40</v>
      </c>
      <c r="D33" s="62">
        <v>113519786</v>
      </c>
      <c r="E33" s="62">
        <v>122555214</v>
      </c>
      <c r="F33" s="62">
        <v>236075000</v>
      </c>
    </row>
    <row r="34" spans="2:6" ht="18.75" x14ac:dyDescent="0.25">
      <c r="B34" s="51"/>
      <c r="C34" s="51" t="s">
        <v>82</v>
      </c>
      <c r="D34" s="62">
        <v>204883799</v>
      </c>
      <c r="E34" s="62">
        <v>221191201</v>
      </c>
      <c r="F34" s="62">
        <v>426075000</v>
      </c>
    </row>
    <row r="35" spans="2:6" ht="18.75" x14ac:dyDescent="0.25">
      <c r="B35" s="51"/>
      <c r="C35" s="51" t="s">
        <v>83</v>
      </c>
      <c r="D35" s="62">
        <v>125534154</v>
      </c>
      <c r="E35" s="62">
        <v>135525846</v>
      </c>
      <c r="F35" s="62">
        <v>261060000</v>
      </c>
    </row>
    <row r="36" spans="2:6" ht="18.75" x14ac:dyDescent="0.25">
      <c r="B36" s="51"/>
      <c r="C36" s="51" t="s">
        <v>84</v>
      </c>
      <c r="D36" s="62">
        <v>24043161</v>
      </c>
      <c r="E36" s="62">
        <v>25956839</v>
      </c>
      <c r="F36" s="62">
        <v>50000000</v>
      </c>
    </row>
    <row r="37" spans="2:6" ht="18.75" x14ac:dyDescent="0.25">
      <c r="B37" s="51"/>
      <c r="C37" s="51" t="s">
        <v>45</v>
      </c>
      <c r="D37" s="62">
        <v>0</v>
      </c>
      <c r="E37" s="62">
        <v>0</v>
      </c>
      <c r="F37" s="62">
        <v>0</v>
      </c>
    </row>
    <row r="43" spans="2:6" ht="15.75" x14ac:dyDescent="0.25">
      <c r="B43" s="38"/>
      <c r="C43" s="40"/>
      <c r="D43" s="38"/>
      <c r="E43" s="40"/>
      <c r="F43" s="53"/>
    </row>
    <row r="44" spans="2:6" ht="15.75" x14ac:dyDescent="0.25">
      <c r="C44" s="37" t="s">
        <v>47</v>
      </c>
      <c r="E44" s="78" t="s">
        <v>48</v>
      </c>
      <c r="F44" s="78"/>
    </row>
    <row r="45" spans="2:6" ht="15.75" x14ac:dyDescent="0.25">
      <c r="C45" s="43" t="s">
        <v>49</v>
      </c>
      <c r="E45" s="65" t="s">
        <v>50</v>
      </c>
      <c r="F45" s="65"/>
    </row>
    <row r="46" spans="2:6" ht="15.75" x14ac:dyDescent="0.25">
      <c r="B46" s="38"/>
      <c r="C46" s="38"/>
      <c r="D46" s="38"/>
      <c r="E46" s="38"/>
    </row>
    <row r="47" spans="2:6" ht="15.75" x14ac:dyDescent="0.25">
      <c r="B47" s="45" t="s">
        <v>51</v>
      </c>
      <c r="C47" s="38"/>
      <c r="D47" s="38"/>
      <c r="E47" s="38"/>
    </row>
  </sheetData>
  <mergeCells count="6">
    <mergeCell ref="E45:F45"/>
    <mergeCell ref="B4:F4"/>
    <mergeCell ref="B5:F5"/>
    <mergeCell ref="B6:F6"/>
    <mergeCell ref="B7:F7"/>
    <mergeCell ref="E44:F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EP</vt:lpstr>
      <vt:lpstr>CICP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CAVC2021</dc:creator>
  <cp:lastModifiedBy>CAVC2021</cp:lastModifiedBy>
  <dcterms:created xsi:type="dcterms:W3CDTF">2021-12-27T03:53:57Z</dcterms:created>
  <dcterms:modified xsi:type="dcterms:W3CDTF">2021-12-30T21:50:15Z</dcterms:modified>
</cp:coreProperties>
</file>