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D:\1.UNICOLMAYOR VIRTURAL\B. NUEVA JEFATURAJUNIO2020\3.PLAN ANUAL DE AUDITORIA 2018 A 2020\PAA 2021 PAA\"/>
    </mc:Choice>
  </mc:AlternateContent>
  <xr:revisionPtr revIDLastSave="0" documentId="13_ncr:1_{22513CE1-ED15-463B-A73D-5260940D035B}" xr6:coauthVersionLast="36" xr6:coauthVersionMax="36" xr10:uidLastSave="{00000000-0000-0000-0000-000000000000}"/>
  <bookViews>
    <workbookView xWindow="0" yWindow="0" windowWidth="20490" windowHeight="7545" tabRatio="500" firstSheet="1" activeTab="1" xr2:uid="{00000000-000D-0000-FFFF-FFFF00000000}"/>
  </bookViews>
  <sheets>
    <sheet name="formulacion" sheetId="1" state="hidden" r:id="rId1"/>
    <sheet name="PAA 2021" sheetId="2" r:id="rId2"/>
    <sheet name="Tabla dinámica_PAA 2021_1" sheetId="3" state="hidden" r:id="rId3"/>
    <sheet name="Matriz_enlaces" sheetId="4" state="hidden" r:id="rId4"/>
    <sheet name="Resumen" sheetId="5" state="hidden" r:id="rId5"/>
    <sheet name="Hoja4" sheetId="6" state="hidden" r:id="rId6"/>
  </sheets>
  <definedNames>
    <definedName name="_xlnm._FilterDatabase" localSheetId="0">formulacion!$A$5:$AT$103</definedName>
    <definedName name="_xlnm._FilterDatabase" localSheetId="1">'PAA 2021'!$A$4:$DT$67</definedName>
    <definedName name="Print_Area" localSheetId="0">formulacion!$A$1:$G$123</definedName>
    <definedName name="Print_Area" localSheetId="3">Matriz_enlaces!$A$1:$BE$41</definedName>
    <definedName name="Print_Area" localSheetId="1">'PAA 2021'!$A$1:$CE$91</definedName>
    <definedName name="Print_Area" localSheetId="4">Resumen!$B$2:$I$39</definedName>
  </definedNames>
  <calcPr calcId="191029"/>
  <extLst>
    <ext xmlns:loext="http://schemas.libreoffice.org/" uri="{7626C862-2A13-11E5-B345-FEFF819CDC9F}">
      <loext:extCalcPr stringRefSyntax="CalcA1ExcelA1"/>
    </ext>
  </extLst>
</workbook>
</file>

<file path=xl/calcChain.xml><?xml version="1.0" encoding="utf-8"?>
<calcChain xmlns="http://schemas.openxmlformats.org/spreadsheetml/2006/main">
  <c r="I30" i="5" l="1"/>
  <c r="I29" i="5"/>
  <c r="I27" i="5"/>
  <c r="I26" i="5"/>
  <c r="I24" i="5"/>
  <c r="I22" i="5"/>
  <c r="I20" i="5"/>
  <c r="I18" i="5"/>
  <c r="I16" i="5"/>
  <c r="I14" i="5"/>
  <c r="I13" i="5"/>
  <c r="I10" i="5"/>
  <c r="I8" i="5"/>
  <c r="I5" i="5"/>
  <c r="I3" i="5"/>
  <c r="BB41" i="4"/>
  <c r="BA41" i="4"/>
  <c r="AZ41" i="4"/>
  <c r="AY41" i="4"/>
  <c r="AX41" i="4"/>
  <c r="AW41" i="4"/>
  <c r="AV41" i="4"/>
  <c r="AU41" i="4"/>
  <c r="AT41" i="4"/>
  <c r="AS41" i="4"/>
  <c r="AR41" i="4"/>
  <c r="AQ41" i="4"/>
  <c r="AP41" i="4"/>
  <c r="AO41" i="4"/>
  <c r="AM41" i="4"/>
  <c r="AL41" i="4"/>
  <c r="AK41" i="4"/>
  <c r="AJ41" i="4"/>
  <c r="AI41" i="4"/>
  <c r="AH41" i="4"/>
  <c r="AG41" i="4"/>
  <c r="AF41" i="4"/>
  <c r="AE41" i="4"/>
  <c r="AD41" i="4"/>
  <c r="AC41" i="4"/>
  <c r="AB41" i="4"/>
  <c r="AA41" i="4"/>
  <c r="Z41" i="4"/>
  <c r="Y41" i="4"/>
  <c r="X41" i="4"/>
  <c r="W41" i="4"/>
  <c r="U41" i="4"/>
  <c r="T41" i="4"/>
  <c r="S41" i="4"/>
  <c r="R41" i="4"/>
  <c r="Q41" i="4"/>
  <c r="P41" i="4"/>
  <c r="O41" i="4"/>
  <c r="N41" i="4"/>
  <c r="M41" i="4"/>
  <c r="L41" i="4"/>
  <c r="K41" i="4"/>
  <c r="J41" i="4"/>
  <c r="I41" i="4"/>
  <c r="H41" i="4"/>
  <c r="G41" i="4"/>
  <c r="F41" i="4"/>
  <c r="E41" i="4"/>
  <c r="D41" i="4"/>
  <c r="BD40" i="4"/>
  <c r="BE40" i="4" s="1"/>
  <c r="BC40" i="4"/>
  <c r="AN40" i="4"/>
  <c r="V40" i="4"/>
  <c r="BC39" i="4"/>
  <c r="AN39" i="4"/>
  <c r="BD39" i="4" s="1"/>
  <c r="BE39" i="4" s="1"/>
  <c r="V39" i="4"/>
  <c r="BC38" i="4"/>
  <c r="AN38" i="4"/>
  <c r="BD38" i="4" s="1"/>
  <c r="BE38" i="4" s="1"/>
  <c r="V38" i="4"/>
  <c r="BC37" i="4"/>
  <c r="AN37" i="4"/>
  <c r="V37" i="4"/>
  <c r="BC36" i="4"/>
  <c r="AN36" i="4"/>
  <c r="V36" i="4"/>
  <c r="BE35" i="4"/>
  <c r="BD35" i="4"/>
  <c r="BC35" i="4"/>
  <c r="AN35" i="4"/>
  <c r="V35" i="4"/>
  <c r="BD34" i="4"/>
  <c r="BE34" i="4" s="1"/>
  <c r="BC34" i="4"/>
  <c r="AN34" i="4"/>
  <c r="V34" i="4"/>
  <c r="BC33" i="4"/>
  <c r="AN33" i="4"/>
  <c r="V33" i="4"/>
  <c r="BC32" i="4"/>
  <c r="AN32" i="4"/>
  <c r="BD32" i="4" s="1"/>
  <c r="BE32" i="4" s="1"/>
  <c r="V32" i="4"/>
  <c r="BC31" i="4"/>
  <c r="BD31" i="4" s="1"/>
  <c r="BE31" i="4" s="1"/>
  <c r="AN31" i="4"/>
  <c r="V31" i="4"/>
  <c r="BC30" i="4"/>
  <c r="AN30" i="4"/>
  <c r="BD30" i="4" s="1"/>
  <c r="V30" i="4"/>
  <c r="BC29" i="4"/>
  <c r="AN29" i="4"/>
  <c r="V29" i="4"/>
  <c r="BC28" i="4"/>
  <c r="AN28" i="4"/>
  <c r="V28" i="4"/>
  <c r="BD27" i="4"/>
  <c r="BE27" i="4" s="1"/>
  <c r="BC27" i="4"/>
  <c r="AN27" i="4"/>
  <c r="V27" i="4"/>
  <c r="BD26" i="4"/>
  <c r="BC26" i="4"/>
  <c r="AN26" i="4"/>
  <c r="V26" i="4"/>
  <c r="AY22" i="4"/>
  <c r="AX22" i="4"/>
  <c r="AW22" i="4"/>
  <c r="AV22" i="4"/>
  <c r="AU22" i="4"/>
  <c r="AT22" i="4"/>
  <c r="AS22" i="4"/>
  <c r="AR22" i="4"/>
  <c r="AQ22" i="4"/>
  <c r="AP22" i="4"/>
  <c r="AO22" i="4"/>
  <c r="AN22" i="4"/>
  <c r="AM22" i="4"/>
  <c r="AL22" i="4"/>
  <c r="AJ22" i="4"/>
  <c r="AI22" i="4"/>
  <c r="AH22" i="4"/>
  <c r="AG22" i="4"/>
  <c r="AF22" i="4"/>
  <c r="AE22" i="4"/>
  <c r="AD22" i="4"/>
  <c r="AC22" i="4"/>
  <c r="AB22" i="4"/>
  <c r="AA22" i="4"/>
  <c r="Z22" i="4"/>
  <c r="Y22" i="4"/>
  <c r="X22" i="4"/>
  <c r="W22" i="4"/>
  <c r="V22" i="4"/>
  <c r="U22" i="4"/>
  <c r="S22" i="4"/>
  <c r="R22" i="4"/>
  <c r="Q22" i="4"/>
  <c r="P22" i="4"/>
  <c r="O22" i="4"/>
  <c r="N22" i="4"/>
  <c r="M22" i="4"/>
  <c r="L22" i="4"/>
  <c r="K22" i="4"/>
  <c r="J22" i="4"/>
  <c r="I22" i="4"/>
  <c r="H22" i="4"/>
  <c r="G22" i="4"/>
  <c r="F22" i="4"/>
  <c r="E22" i="4"/>
  <c r="D22" i="4"/>
  <c r="AZ21" i="4"/>
  <c r="AK21" i="4"/>
  <c r="BA21" i="4" s="1"/>
  <c r="BB21" i="4" s="1"/>
  <c r="T21" i="4"/>
  <c r="AZ20" i="4"/>
  <c r="AK20" i="4"/>
  <c r="BA20" i="4" s="1"/>
  <c r="BB20" i="4" s="1"/>
  <c r="T20" i="4"/>
  <c r="BA19" i="4"/>
  <c r="AZ19" i="4"/>
  <c r="AK19" i="4"/>
  <c r="T19" i="4"/>
  <c r="AZ18" i="4"/>
  <c r="BA18" i="4" s="1"/>
  <c r="AK18" i="4"/>
  <c r="T18" i="4"/>
  <c r="AZ17" i="4"/>
  <c r="AK17" i="4"/>
  <c r="T17" i="4"/>
  <c r="AZ16" i="4"/>
  <c r="AK16" i="4"/>
  <c r="BA16" i="4" s="1"/>
  <c r="BB16" i="4" s="1"/>
  <c r="T16" i="4"/>
  <c r="AZ15" i="4"/>
  <c r="AK15" i="4"/>
  <c r="BA15" i="4" s="1"/>
  <c r="BB15" i="4" s="1"/>
  <c r="T15" i="4"/>
  <c r="AZ14" i="4"/>
  <c r="AK14" i="4"/>
  <c r="BA14" i="4" s="1"/>
  <c r="BB14" i="4" s="1"/>
  <c r="T14" i="4"/>
  <c r="AZ13" i="4"/>
  <c r="BA13" i="4" s="1"/>
  <c r="BB13" i="4" s="1"/>
  <c r="AK13" i="4"/>
  <c r="T13" i="4"/>
  <c r="AZ12" i="4"/>
  <c r="AK12" i="4"/>
  <c r="BA12" i="4" s="1"/>
  <c r="T12" i="4"/>
  <c r="AZ11" i="4"/>
  <c r="AK11" i="4"/>
  <c r="BA11" i="4" s="1"/>
  <c r="BB11" i="4" s="1"/>
  <c r="T11" i="4"/>
  <c r="AZ10" i="4"/>
  <c r="BA10" i="4" s="1"/>
  <c r="BB10" i="4" s="1"/>
  <c r="AK10" i="4"/>
  <c r="T10" i="4"/>
  <c r="AZ9" i="4"/>
  <c r="AK9" i="4"/>
  <c r="T9" i="4"/>
  <c r="AZ8" i="4"/>
  <c r="AK8" i="4"/>
  <c r="T8" i="4"/>
  <c r="AZ7" i="4"/>
  <c r="AK7" i="4"/>
  <c r="BA7" i="4" s="1"/>
  <c r="T7" i="4"/>
  <c r="AZ6" i="4"/>
  <c r="BA6" i="4" s="1"/>
  <c r="BB6" i="4" s="1"/>
  <c r="AK6" i="4"/>
  <c r="T6" i="4"/>
  <c r="AZ5" i="4"/>
  <c r="AK5" i="4"/>
  <c r="BA5" i="4" s="1"/>
  <c r="BB5" i="4" s="1"/>
  <c r="T5" i="4"/>
  <c r="AZ4" i="4"/>
  <c r="AK4" i="4"/>
  <c r="T4" i="4"/>
  <c r="CC69" i="2"/>
  <c r="BP69" i="2"/>
  <c r="BF66" i="2"/>
  <c r="AV66" i="2"/>
  <c r="BK65" i="2"/>
  <c r="BK66" i="2" s="1"/>
  <c r="BF65" i="2"/>
  <c r="AV65" i="2"/>
  <c r="AQ65" i="2"/>
  <c r="AQ66" i="2" s="1"/>
  <c r="AG65" i="2"/>
  <c r="AB65" i="2"/>
  <c r="R65" i="2"/>
  <c r="N65" i="2"/>
  <c r="CC63" i="2"/>
  <c r="BP63" i="2"/>
  <c r="CD63" i="2" s="1"/>
  <c r="BK61" i="2"/>
  <c r="BK60" i="2"/>
  <c r="BF60" i="2"/>
  <c r="BF61" i="2" s="1"/>
  <c r="AV60" i="2"/>
  <c r="AV61" i="2" s="1"/>
  <c r="AQ60" i="2"/>
  <c r="AQ61" i="2" s="1"/>
  <c r="AG60" i="2"/>
  <c r="AB60" i="2"/>
  <c r="R60" i="2"/>
  <c r="N60" i="2"/>
  <c r="W59" i="2"/>
  <c r="R59" i="2"/>
  <c r="N59" i="2"/>
  <c r="I59" i="2"/>
  <c r="CC58" i="2"/>
  <c r="BP58" i="2"/>
  <c r="CC57" i="2"/>
  <c r="BP57" i="2"/>
  <c r="CC56" i="2"/>
  <c r="CD56" i="2" s="1"/>
  <c r="BK54" i="2"/>
  <c r="BF54" i="2"/>
  <c r="BK53" i="2"/>
  <c r="BF53" i="2"/>
  <c r="AV53" i="2"/>
  <c r="AV54" i="2" s="1"/>
  <c r="AQ53" i="2"/>
  <c r="AQ54" i="2" s="1"/>
  <c r="AG53" i="2"/>
  <c r="AB53" i="2"/>
  <c r="R53" i="2"/>
  <c r="N53" i="2"/>
  <c r="CC50" i="2"/>
  <c r="BP50" i="2"/>
  <c r="BK47" i="2"/>
  <c r="BK48" i="2" s="1"/>
  <c r="BF47" i="2"/>
  <c r="BF48" i="2" s="1"/>
  <c r="AV47" i="2"/>
  <c r="AV48" i="2" s="1"/>
  <c r="AQ47" i="2"/>
  <c r="AQ48" i="2" s="1"/>
  <c r="AG47" i="2"/>
  <c r="AB47" i="2"/>
  <c r="R47" i="2"/>
  <c r="N47" i="2"/>
  <c r="CC44" i="2"/>
  <c r="BP44" i="2"/>
  <c r="BF42" i="2"/>
  <c r="AV42" i="2"/>
  <c r="BK41" i="2"/>
  <c r="BK42" i="2" s="1"/>
  <c r="BF41" i="2"/>
  <c r="AV41" i="2"/>
  <c r="AQ41" i="2"/>
  <c r="AQ42" i="2" s="1"/>
  <c r="AG41" i="2"/>
  <c r="AB41" i="2"/>
  <c r="R41" i="2"/>
  <c r="N41" i="2"/>
  <c r="BR40" i="2"/>
  <c r="BR52" i="2" s="1"/>
  <c r="BR64" i="2" s="1"/>
  <c r="W40" i="2"/>
  <c r="R40" i="2"/>
  <c r="N40" i="2"/>
  <c r="I40" i="2"/>
  <c r="CC39" i="2"/>
  <c r="BP39" i="2"/>
  <c r="CC38" i="2"/>
  <c r="BP38" i="2"/>
  <c r="CD38" i="2" s="1"/>
  <c r="CC37" i="2"/>
  <c r="BP37" i="2"/>
  <c r="CD37" i="2" s="1"/>
  <c r="CD36" i="2"/>
  <c r="CC36" i="2"/>
  <c r="BP36" i="2"/>
  <c r="BK33" i="2"/>
  <c r="BK34" i="2" s="1"/>
  <c r="BF33" i="2"/>
  <c r="BF34" i="2" s="1"/>
  <c r="AV33" i="2"/>
  <c r="AV34" i="2" s="1"/>
  <c r="AQ33" i="2"/>
  <c r="AQ34" i="2" s="1"/>
  <c r="AG33" i="2"/>
  <c r="AB33" i="2"/>
  <c r="R33" i="2"/>
  <c r="N33" i="2"/>
  <c r="CB32" i="2"/>
  <c r="CB40" i="2" s="1"/>
  <c r="CB52" i="2" s="1"/>
  <c r="CB64" i="2" s="1"/>
  <c r="CA32" i="2"/>
  <c r="CA46" i="2" s="1"/>
  <c r="CA59" i="2" s="1"/>
  <c r="BZ32" i="2"/>
  <c r="BZ40" i="2" s="1"/>
  <c r="BY32" i="2"/>
  <c r="BY40" i="2" s="1"/>
  <c r="BY52" i="2" s="1"/>
  <c r="BY64" i="2" s="1"/>
  <c r="BX32" i="2"/>
  <c r="BX40" i="2" s="1"/>
  <c r="BX52" i="2" s="1"/>
  <c r="BX64" i="2" s="1"/>
  <c r="BW32" i="2"/>
  <c r="BW40" i="2" s="1"/>
  <c r="BV32" i="2"/>
  <c r="BV46" i="2" s="1"/>
  <c r="BV59" i="2" s="1"/>
  <c r="BU32" i="2"/>
  <c r="BU46" i="2" s="1"/>
  <c r="BU59" i="2" s="1"/>
  <c r="BT32" i="2"/>
  <c r="BT33" i="2" s="1"/>
  <c r="BS32" i="2"/>
  <c r="BS46" i="2" s="1"/>
  <c r="BS59" i="2" s="1"/>
  <c r="BR32" i="2"/>
  <c r="BR46" i="2" s="1"/>
  <c r="BR59" i="2" s="1"/>
  <c r="BQ32" i="2"/>
  <c r="BQ40" i="2" s="1"/>
  <c r="BK32" i="2"/>
  <c r="BF32" i="2"/>
  <c r="BA32" i="2"/>
  <c r="W32" i="2"/>
  <c r="R32" i="2"/>
  <c r="I33" i="2" s="1"/>
  <c r="N32" i="2"/>
  <c r="I32" i="2"/>
  <c r="BP31" i="2"/>
  <c r="BP30" i="2"/>
  <c r="BP29" i="2"/>
  <c r="BP28" i="2"/>
  <c r="BP27" i="2"/>
  <c r="CD26" i="2"/>
  <c r="CC26" i="2"/>
  <c r="BP26" i="2"/>
  <c r="CC25" i="2"/>
  <c r="BP25" i="2"/>
  <c r="CC24" i="2"/>
  <c r="BP24" i="2"/>
  <c r="CC23" i="2"/>
  <c r="BP23" i="2"/>
  <c r="CD23" i="2" s="1"/>
  <c r="CC22" i="2"/>
  <c r="BP22" i="2"/>
  <c r="CD22" i="2" s="1"/>
  <c r="CC21" i="2"/>
  <c r="CD21" i="2" s="1"/>
  <c r="BP21" i="2"/>
  <c r="CC20" i="2"/>
  <c r="BP20" i="2"/>
  <c r="CD20" i="2" s="1"/>
  <c r="CC19" i="2"/>
  <c r="BP19" i="2"/>
  <c r="CD19" i="2" s="1"/>
  <c r="CC18" i="2"/>
  <c r="CD18" i="2" s="1"/>
  <c r="BP18" i="2"/>
  <c r="CC17" i="2"/>
  <c r="BP17" i="2"/>
  <c r="CD17" i="2" s="1"/>
  <c r="CC16" i="2"/>
  <c r="BP16" i="2"/>
  <c r="BF14" i="2"/>
  <c r="BQ13" i="2"/>
  <c r="BK13" i="2"/>
  <c r="BK14" i="2" s="1"/>
  <c r="BF13" i="2"/>
  <c r="AV13" i="2"/>
  <c r="AV14" i="2" s="1"/>
  <c r="AQ13" i="2"/>
  <c r="AQ14" i="2" s="1"/>
  <c r="AG13" i="2"/>
  <c r="AB13" i="2"/>
  <c r="R13" i="2"/>
  <c r="N13" i="2"/>
  <c r="CC12" i="2"/>
  <c r="CB12" i="2"/>
  <c r="CA12" i="2"/>
  <c r="BZ12" i="2"/>
  <c r="BY12" i="2"/>
  <c r="BX12" i="2"/>
  <c r="BW12" i="2"/>
  <c r="BV12" i="2"/>
  <c r="BU12" i="2"/>
  <c r="BT12" i="2"/>
  <c r="BS12" i="2"/>
  <c r="BR12" i="2"/>
  <c r="BQ12" i="2"/>
  <c r="BK12" i="2"/>
  <c r="BF12" i="2"/>
  <c r="BA12" i="2"/>
  <c r="AV12" i="2"/>
  <c r="AQ12" i="2"/>
  <c r="AL12" i="2"/>
  <c r="AG12" i="2"/>
  <c r="AB12" i="2"/>
  <c r="W12" i="2"/>
  <c r="R12" i="2"/>
  <c r="N12" i="2"/>
  <c r="I12" i="2"/>
  <c r="BP11" i="2"/>
  <c r="CC10" i="2"/>
  <c r="BP10" i="2"/>
  <c r="CD10" i="2" s="1"/>
  <c r="CC9" i="2"/>
  <c r="CC32" i="2" s="1"/>
  <c r="BP9" i="2"/>
  <c r="BW13" i="2" l="1"/>
  <c r="I60" i="2"/>
  <c r="AZ22" i="4"/>
  <c r="BD29" i="4"/>
  <c r="BE29" i="4" s="1"/>
  <c r="CD9" i="2"/>
  <c r="W13" i="2"/>
  <c r="BA9" i="4"/>
  <c r="BB9" i="4" s="1"/>
  <c r="BB18" i="4"/>
  <c r="BD36" i="4"/>
  <c r="BE36" i="4" s="1"/>
  <c r="BR72" i="2"/>
  <c r="BW33" i="2"/>
  <c r="BT40" i="2"/>
  <c r="BB7" i="4"/>
  <c r="BB12" i="4"/>
  <c r="V41" i="4"/>
  <c r="BE30" i="4"/>
  <c r="BU40" i="2"/>
  <c r="CB46" i="2"/>
  <c r="CB59" i="2" s="1"/>
  <c r="CD57" i="2"/>
  <c r="CD69" i="2"/>
  <c r="AN41" i="4"/>
  <c r="BD37" i="4"/>
  <c r="BE37" i="4" s="1"/>
  <c r="CD39" i="2"/>
  <c r="BA17" i="4"/>
  <c r="BB17" i="4" s="1"/>
  <c r="BB19" i="4"/>
  <c r="BC41" i="4"/>
  <c r="BD28" i="4"/>
  <c r="BE28" i="4" s="1"/>
  <c r="BD33" i="4"/>
  <c r="BE33" i="4" s="1"/>
  <c r="CD25" i="2"/>
  <c r="I41" i="2"/>
  <c r="CD50" i="2"/>
  <c r="CD58" i="2"/>
  <c r="T22" i="4"/>
  <c r="BA8" i="4"/>
  <c r="BB8" i="4" s="1"/>
  <c r="AK22" i="4"/>
  <c r="BP32" i="2"/>
  <c r="CD32" i="2" s="1"/>
  <c r="BQ41" i="2"/>
  <c r="CC52" i="2"/>
  <c r="CC40" i="2"/>
  <c r="CC59" i="2" s="1"/>
  <c r="CC46" i="2"/>
  <c r="CB72" i="2"/>
  <c r="BW41" i="2"/>
  <c r="AL13" i="2"/>
  <c r="BT13" i="2"/>
  <c r="BZ33" i="2"/>
  <c r="BS40" i="2"/>
  <c r="BS52" i="2" s="1"/>
  <c r="BS64" i="2" s="1"/>
  <c r="CA40" i="2"/>
  <c r="CA52" i="2" s="1"/>
  <c r="CA64" i="2" s="1"/>
  <c r="BX46" i="2"/>
  <c r="BX59" i="2" s="1"/>
  <c r="BU52" i="2"/>
  <c r="BU64" i="2" s="1"/>
  <c r="CD16" i="2"/>
  <c r="CD24" i="2"/>
  <c r="BA33" i="2"/>
  <c r="BY46" i="2"/>
  <c r="BY59" i="2" s="1"/>
  <c r="I13" i="2"/>
  <c r="BZ13" i="2"/>
  <c r="BQ14" i="2"/>
  <c r="BP12" i="2"/>
  <c r="CD12" i="2" s="1"/>
  <c r="BA13" i="2"/>
  <c r="BV40" i="2"/>
  <c r="BV52" i="2" s="1"/>
  <c r="BV64" i="2" s="1"/>
  <c r="CD44" i="2"/>
  <c r="BE26" i="4"/>
  <c r="BE41" i="4" s="1"/>
  <c r="BQ33" i="2"/>
  <c r="BA4" i="4"/>
  <c r="BT14" i="2" l="1"/>
  <c r="BD41" i="4"/>
  <c r="CA72" i="2"/>
  <c r="BS72" i="2"/>
  <c r="BP40" i="2"/>
  <c r="CD40" i="2" s="1"/>
  <c r="BY72" i="2"/>
  <c r="BZ41" i="2"/>
  <c r="CC14" i="2"/>
  <c r="BZ34" i="2"/>
  <c r="BZ46" i="2" s="1"/>
  <c r="BT41" i="2"/>
  <c r="BX72" i="2"/>
  <c r="BZ14" i="2"/>
  <c r="BQ42" i="2"/>
  <c r="BQ52" i="2" s="1"/>
  <c r="BQ53" i="2" s="1"/>
  <c r="BB4" i="4"/>
  <c r="BB22" i="4" s="1"/>
  <c r="BA22" i="4"/>
  <c r="BP13" i="2"/>
  <c r="I14" i="2" s="1"/>
  <c r="BW14" i="2"/>
  <c r="CC13" i="2"/>
  <c r="CC33" i="2"/>
  <c r="BQ34" i="2"/>
  <c r="BU72" i="2"/>
  <c r="BV72" i="2"/>
  <c r="CD13" i="2" l="1"/>
  <c r="AL14" i="2"/>
  <c r="CC41" i="2"/>
  <c r="BA14" i="2"/>
  <c r="BP14" i="2" s="1"/>
  <c r="BZ47" i="2"/>
  <c r="BQ46" i="2"/>
  <c r="AB14" i="2"/>
  <c r="R14" i="2"/>
  <c r="N14" i="2"/>
  <c r="W14" i="2"/>
  <c r="AG14" i="2"/>
  <c r="BQ47" i="2" l="1"/>
  <c r="BF78" i="2"/>
  <c r="R78" i="2"/>
  <c r="AQ78" i="2"/>
  <c r="AB78" i="2"/>
  <c r="AG78" i="2"/>
  <c r="W78" i="2"/>
  <c r="BK78" i="2"/>
  <c r="BA78" i="2"/>
  <c r="AV78" i="2"/>
  <c r="N78" i="2"/>
  <c r="AL78" i="2"/>
  <c r="BP72" i="2"/>
  <c r="BQ78" i="2"/>
  <c r="BQ76" i="2"/>
  <c r="BQ75" i="2"/>
  <c r="BQ74" i="2"/>
  <c r="BQ77" i="2"/>
  <c r="BU78" i="2"/>
  <c r="BU79" i="2"/>
  <c r="BW76" i="2"/>
  <c r="BW75" i="2"/>
  <c r="BW74" i="2"/>
  <c r="BW54" i="2"/>
  <c r="BF59" i="2"/>
  <c r="BK59" i="2"/>
  <c r="BS74" i="2"/>
  <c r="BF46" i="2"/>
  <c r="BK46" i="2"/>
  <c r="BW66" i="2"/>
  <c r="R34" i="2"/>
  <c r="AG34" i="2"/>
  <c r="CD33" i="2"/>
  <c r="AB34" i="2"/>
  <c r="N34" i="2"/>
  <c r="N66" i="2"/>
  <c r="AG66" i="2"/>
  <c r="R66" i="2"/>
  <c r="BP65" i="2"/>
  <c r="AB66" i="2"/>
  <c r="BX78" i="2"/>
  <c r="BX79" i="2"/>
  <c r="BP42" i="2"/>
  <c r="BW72" i="2"/>
  <c r="N64" i="2"/>
  <c r="AL34" i="2"/>
  <c r="CC65" i="2"/>
  <c r="CD65" i="2"/>
  <c r="BR74" i="2"/>
  <c r="BT59" i="2"/>
  <c r="BT60" i="2"/>
  <c r="BT61" i="2"/>
  <c r="N72" i="2"/>
  <c r="BW78" i="2"/>
  <c r="BW79" i="2"/>
  <c r="CD41" i="2"/>
  <c r="W72" i="2"/>
  <c r="BQ66" i="2"/>
  <c r="CC66" i="2"/>
  <c r="AG32" i="2"/>
  <c r="AG72" i="2"/>
  <c r="BV74" i="2"/>
  <c r="AQ52" i="2"/>
  <c r="AL65" i="2"/>
  <c r="AL66" i="2"/>
  <c r="W34" i="2"/>
  <c r="I65" i="2"/>
  <c r="I66" i="2"/>
  <c r="BP66" i="2"/>
  <c r="I72" i="2"/>
  <c r="BA59" i="2"/>
  <c r="BA60" i="2"/>
  <c r="BA61" i="2"/>
  <c r="AQ64" i="2"/>
  <c r="AV40" i="2"/>
  <c r="AV52" i="2"/>
  <c r="AV64" i="2"/>
  <c r="AQ32" i="2"/>
  <c r="AQ72" i="2"/>
  <c r="BX74" i="2"/>
  <c r="AV46" i="2"/>
  <c r="AV59" i="2"/>
  <c r="I34" i="2"/>
  <c r="BP34" i="2"/>
  <c r="N42" i="2"/>
  <c r="N46" i="2"/>
  <c r="BF52" i="2"/>
  <c r="BA72" i="2"/>
  <c r="BK52" i="2"/>
  <c r="R54" i="2"/>
  <c r="AB54" i="2"/>
  <c r="N54" i="2"/>
  <c r="BP53" i="2"/>
  <c r="AG54" i="2"/>
  <c r="N61" i="2"/>
  <c r="BT54" i="2"/>
  <c r="AG59" i="2"/>
  <c r="CD46" i="2"/>
  <c r="BV78" i="2"/>
  <c r="BV79" i="2"/>
  <c r="AQ40" i="2"/>
  <c r="BF40" i="2"/>
  <c r="BF72" i="2"/>
  <c r="CA74" i="2"/>
  <c r="CC60" i="2"/>
  <c r="CD60" i="2"/>
  <c r="W61" i="2"/>
  <c r="I54" i="2"/>
  <c r="BP54" i="2"/>
  <c r="CD64" i="2"/>
  <c r="BT78" i="2"/>
  <c r="BT79" i="2"/>
  <c r="AB61" i="2"/>
  <c r="AB64" i="2"/>
  <c r="AL54" i="2"/>
  <c r="BZ64" i="2"/>
  <c r="BZ65" i="2"/>
  <c r="BZ66" i="2"/>
  <c r="BY78" i="2"/>
  <c r="BY79" i="2"/>
  <c r="CC34" i="2"/>
  <c r="BT74" i="2"/>
  <c r="BT72" i="2"/>
  <c r="BT75" i="2"/>
  <c r="R61" i="2"/>
  <c r="R64" i="2"/>
  <c r="BW59" i="2"/>
  <c r="BW60" i="2"/>
  <c r="BW61" i="2"/>
  <c r="W42" i="2"/>
  <c r="W46" i="2"/>
  <c r="W47" i="2"/>
  <c r="W48" i="2"/>
  <c r="W52" i="2"/>
  <c r="W53" i="2"/>
  <c r="W54" i="2"/>
  <c r="AB42" i="2"/>
  <c r="AB46" i="2"/>
  <c r="BK40" i="2"/>
  <c r="BK72" i="2"/>
  <c r="CB74" i="2"/>
  <c r="CC48" i="2"/>
  <c r="BW65" i="2"/>
  <c r="BQ60" i="2"/>
  <c r="BQ61" i="2"/>
  <c r="CC61" i="2"/>
  <c r="BS78" i="2"/>
  <c r="BS79" i="2"/>
  <c r="BA54" i="2"/>
  <c r="AB72" i="2"/>
  <c r="BU74" i="2"/>
  <c r="I64" i="2"/>
  <c r="I61" i="2"/>
  <c r="BP61" i="2"/>
  <c r="AG40" i="2"/>
  <c r="BT48" i="2"/>
  <c r="BT64" i="2"/>
  <c r="BT65" i="2"/>
  <c r="BT66" i="2"/>
  <c r="AQ59" i="2"/>
  <c r="AG48" i="2"/>
  <c r="AG52" i="2"/>
  <c r="BZ78" i="2"/>
  <c r="BZ79" i="2"/>
  <c r="CB78" i="2"/>
  <c r="CB79" i="2"/>
  <c r="AL61" i="2"/>
  <c r="AL64" i="2"/>
  <c r="AQ46" i="2"/>
  <c r="BA42" i="2"/>
  <c r="BP60" i="2"/>
  <c r="AG61" i="2"/>
  <c r="AG64" i="2"/>
  <c r="AG42" i="2"/>
  <c r="AG46" i="2"/>
  <c r="R42" i="2"/>
  <c r="R46" i="2"/>
  <c r="R72" i="2"/>
  <c r="BR78" i="2"/>
  <c r="BR79" i="2"/>
  <c r="AB59" i="2"/>
  <c r="W60" i="2"/>
  <c r="W64" i="2"/>
  <c r="W65" i="2"/>
  <c r="W66" i="2"/>
  <c r="BF64" i="2"/>
  <c r="BK64" i="2"/>
  <c r="AL60" i="2"/>
  <c r="AL59" i="2"/>
  <c r="BP52" i="2"/>
  <c r="CD52" i="2"/>
  <c r="BZ53" i="2"/>
  <c r="BZ54" i="2"/>
  <c r="BT34" i="2"/>
  <c r="BT46" i="2"/>
  <c r="BT47" i="2"/>
  <c r="CC47" i="2"/>
  <c r="CD47" i="2"/>
  <c r="AV32" i="2"/>
  <c r="AV72" i="2"/>
  <c r="BY74" i="2"/>
  <c r="BW34" i="2"/>
  <c r="BW46" i="2"/>
  <c r="BW47" i="2"/>
  <c r="BW48" i="2"/>
  <c r="BW64" i="2"/>
  <c r="I52" i="2"/>
  <c r="I53" i="2"/>
  <c r="BQ54" i="2"/>
  <c r="CC54" i="2"/>
  <c r="CC42" i="2"/>
  <c r="CC64" i="2"/>
  <c r="AB48" i="2"/>
  <c r="AB52" i="2"/>
  <c r="BZ48" i="2"/>
  <c r="BZ59" i="2"/>
  <c r="BZ60" i="2"/>
  <c r="BZ61" i="2"/>
  <c r="BQ59" i="2"/>
  <c r="BQ72" i="2"/>
  <c r="CA78" i="2"/>
  <c r="CA79" i="2"/>
  <c r="BP46" i="2"/>
  <c r="BP59" i="2"/>
  <c r="CD59" i="2"/>
  <c r="BT42" i="2"/>
  <c r="BT52" i="2"/>
  <c r="BT53" i="2"/>
  <c r="CC53" i="2"/>
  <c r="CD53" i="2"/>
  <c r="BA52" i="2"/>
  <c r="BA53" i="2"/>
  <c r="AL72" i="2"/>
  <c r="AL32" i="2"/>
  <c r="AL33" i="2"/>
  <c r="I48" i="2"/>
  <c r="BP48" i="2"/>
  <c r="BP64" i="2"/>
  <c r="BW42" i="2"/>
  <c r="BW52" i="2"/>
  <c r="BW53" i="2"/>
  <c r="R48" i="2"/>
  <c r="R52" i="2"/>
  <c r="BP47" i="2"/>
  <c r="N48" i="2"/>
  <c r="N52" i="2"/>
  <c r="BZ74" i="2"/>
  <c r="BA40" i="2"/>
  <c r="BA41" i="2"/>
  <c r="BZ42" i="2"/>
  <c r="BZ52" i="2"/>
  <c r="BZ72" i="2"/>
  <c r="BZ75" i="2"/>
  <c r="AB40" i="2"/>
  <c r="W41" i="2"/>
  <c r="BP41" i="2"/>
  <c r="I42" i="2"/>
  <c r="I46" i="2"/>
  <c r="I47" i="2"/>
  <c r="BQ48" i="2"/>
  <c r="BQ64" i="2"/>
  <c r="BQ65" i="2"/>
  <c r="AL40" i="2"/>
  <c r="AL41" i="2"/>
  <c r="AL42" i="2"/>
  <c r="AL46" i="2"/>
  <c r="AL47" i="2"/>
  <c r="AL48" i="2"/>
  <c r="AL52" i="2"/>
  <c r="AL53" i="2"/>
  <c r="AB32" i="2"/>
  <c r="W33" i="2"/>
  <c r="BP33" i="2"/>
  <c r="BA34" i="2"/>
  <c r="BA46" i="2"/>
  <c r="BA47" i="2"/>
  <c r="BA48" i="2"/>
  <c r="BA64" i="2"/>
  <c r="BA65" i="2"/>
  <c r="BA6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3" authorId="0" shapeId="0" xr:uid="{00000000-0006-0000-0000-000001000000}">
      <text>
        <r>
          <rPr>
            <sz val="9"/>
            <color rgb="FF000000"/>
            <rFont val="Arial"/>
            <charset val="1"/>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34" authorId="0" shapeId="0" xr:uid="{00000000-0006-0000-0000-000002000000}">
      <text>
        <r>
          <rPr>
            <sz val="9"/>
            <color rgb="FF000000"/>
            <rFont val="Arial"/>
            <charset val="1"/>
          </rPr>
          <t xml:space="preserve">“ Decreto 2106 de 2019,: Por el cual se dictan normas para simplificar, suprimir y reformar trámites, procesos y procedimientos innecesarios existentes en la administración pública.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Este servidor público, sin perjuicio de las demás obligaciones legales, deberá reportar a los organismos de control los posibles actos de corrupción e irregularidades que haya encontrado en ejercicio de sus funciones.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
</t>
        </r>
      </text>
    </comment>
    <comment ref="D36" authorId="0" shapeId="0" xr:uid="{00000000-0006-0000-0000-000003000000}">
      <text>
        <r>
          <rPr>
            <sz val="9"/>
            <color rgb="FF000000"/>
            <rFont val="Arial"/>
            <charset val="1"/>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
El informe de austeridad que presenten los Jefes de Control Interno podrá ser objeto de seguimiento por parte de la Contraloría General de la República a través del ejercicio de sus auditorías regulares”.
</t>
        </r>
      </text>
    </comment>
    <comment ref="D38" authorId="0" shapeId="0" xr:uid="{00000000-0006-0000-0000-000004000000}">
      <text>
        <r>
          <rPr>
            <sz val="9"/>
            <color rgb="FF000000"/>
            <rFont val="Arial"/>
            <charset val="1"/>
          </rPr>
          <t xml:space="preserve">
Decreto Nacional 648 de 2017 artículo 2.2.21.4.9. “Por el cual se modifica y adiciona el Decreto 1083 de 2015, Reglamentario Único del Sector de la Función Pública.   ARTÍCULO 2.2.21.4.9 Informes. Los jefes de control interno o quienes hagan sus veces deberán presentar los informes que se relacionan a continuación
 Literal I : Seguimiento al Plan de Mejoramiento Contraloría de Bogotá para Informe Anual de Rendición de la Cuenta.
</t>
        </r>
      </text>
    </comment>
    <comment ref="D77" authorId="0" shapeId="0" xr:uid="{00000000-0006-0000-0000-000005000000}">
      <text>
        <r>
          <rPr>
            <sz val="9"/>
            <color rgb="FF000000"/>
            <rFont val="Arial"/>
            <charset val="1"/>
          </rPr>
          <t xml:space="preserve">
LEY 87 DE 1993 Por la cual se establecen normas para el ejercicio del control interno en las entidades y organismos del estado y se dictan otras disposiciones</t>
        </r>
      </text>
    </comment>
    <comment ref="D82" authorId="0" shapeId="0" xr:uid="{00000000-0006-0000-0000-000006000000}">
      <text>
        <r>
          <rPr>
            <sz val="9"/>
            <color rgb="FF000000"/>
            <rFont val="Arial"/>
            <charset val="1"/>
          </rPr>
          <t xml:space="preserve">
Ley 909 de 2004 art. 39 “Por la cual se expiden normas que regulan el empleo público, la carrera administrativa, gerencia pública y se dictan otras disposiciones.
Artículo 39. Obligación de evaluar. Los empleados que sean responsables de evaluar el desempeño laboral del personal, entre quienes, en todo caso, habrá un funcionario de libre nombramiento y remoción, deberán hacerlo siguiendo la metodología contenida en el instrumento y en los términos que señale el reglamento que para el efecto se expidan. El incumplimiento de este deber constituye falta grave y será sancionable disciplinariamente, sin perjuicio de que se cumpla con la obligación de evaluar y aplicar rigurosamente el procedimiento señalado. El Jefe de Control Interno o quien haga sus veces en las entidades u organismos a los cuales se les aplica la presente ley, tendrá la obligación de remitir las evaluaciones de gestión de cada una de las dependencias, con el fin de que sean tomadas como criterio para la evaluación de los empleados, aspecto sobre el cual hará seguimiento para verificar su estricto cumplimiento”.
</t>
        </r>
      </text>
    </comment>
    <comment ref="D84" authorId="0" shapeId="0" xr:uid="{00000000-0006-0000-0000-000007000000}">
      <text>
        <r>
          <rPr>
            <sz val="9"/>
            <color rgb="FF000000"/>
            <rFont val="Arial"/>
            <charset val="1"/>
          </rPr>
          <t xml:space="preserve">
Mirar en control de cambios febrero 12
Resolución DAFP No. 1099 de 2017 Artículo 9 Parágrafo 2: “Por la cual se establecen los procedimientos para autorización de trámites y el seguimiento a la política de racionalización de trámites. ARTÍCULO 9. Registro en el módulo de gestión de racionalización. Cada entidad deberá registrar en el Sistema Único de Información de Trámites -SUIT, la estrategia de racionalización de trámites del Plan Anticorrupción y de Atención al Ciudadano de que trata la Ley 1474 de 2011.
PARÁGRAFO 2. La Oficina de Control Interno o quien haga sus veces, en el marco de la función establecida en el artículo 2.1.4.6 del Decreto 1081 de 2015, adelantará el seguimiento a la estrategia de racionalización de trámites a través del Sistema Único de Información de Trámites –SUIT”.
</t>
        </r>
      </text>
    </comment>
    <comment ref="D85" authorId="0" shapeId="0" xr:uid="{00000000-0006-0000-0000-000008000000}">
      <text>
        <r>
          <rPr>
            <sz val="9"/>
            <color rgb="FF000000"/>
            <rFont val="Arial"/>
            <charset val="1"/>
          </rPr>
          <t xml:space="preserve">
Decreto Nacional No.1716 de 2009 “Por el cual se reglamenta el artículo 13 de la Ley 1285 de 2009, el artículo 75 de la Ley 446 de 1998 y del Capítulo V de la Ley 640 de 2001. Artículo 26.De la acción de repetición. Los Comités de Conciliación de las entidades públicas deberán realizar los estudios pertinentes para determinar la procedencia de la acción de repetición.
Para ello, el ordenador del gasto, al día siguiente del pago total del capital de una condena, de una conciliación o de cualquier otro crédito surgido por concepto de la responsabilidad patrimonial de la entidad, deberá remitir el acto administrativo y sus antecedentes al Comité de Conciliación, para que en un término no superior a seis (6) meses se adopte la decisión motivada de iniciar o no el proceso de repetición y se presente la correspondiente demanda, cuando la misma resulte procedente, dentro de los tres (3) meses siguientes a la decisión.
Parágrafo único. La Oficina de Control Interno de las entidades o quien haga sus veces, deberá verificar el cumplimiento de las obligaciones contenidas en este artículo.”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E4" authorId="0" shapeId="0" xr:uid="{00000000-0006-0000-0100-000001000000}">
      <text>
        <r>
          <rPr>
            <sz val="11"/>
            <color rgb="FF000000"/>
            <rFont val="Arial"/>
            <charset val="1"/>
          </rPr>
          <t xml:space="preserve">Francisco:
</t>
        </r>
        <r>
          <rPr>
            <sz val="12"/>
            <color rgb="FF00A933"/>
            <rFont val="Century Gothic"/>
            <charset val="1"/>
          </rPr>
          <t xml:space="preserve">
Incluir fecha y numero orfeo, el link de la ubicación del informe publicado (la actividad concluye con la suscripcion del plan de mejoramiento en el sistema de información)
</t>
        </r>
      </text>
    </comment>
    <comment ref="D18" authorId="0" shapeId="0" xr:uid="{00000000-0006-0000-0100-000002000000}">
      <text>
        <r>
          <rPr>
            <sz val="9"/>
            <color rgb="FF000000"/>
            <rFont val="Arial"/>
            <charset val="1"/>
          </rPr>
          <t xml:space="preserve">
Directiva No. 2: “Respeto al derecho de autor y los derechos conexos, en lo referente a utilización de programas de ordenador (software)…Ordena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r>
      </text>
    </comment>
    <comment ref="D19" authorId="0" shapeId="0" xr:uid="{00000000-0006-0000-0100-000003000000}">
      <text>
        <r>
          <rPr>
            <sz val="9"/>
            <color rgb="FF000000"/>
            <rFont val="Arial"/>
            <charset val="1"/>
          </rPr>
          <t xml:space="preserve">“ Decreto 2106 de 2019,: Por el cual se dictan normas para simplificar, suprimir y reformar trámites, procesos y procedimientos innecesarios existentes en la administración pública.
Artículo 156. Reportes del responsable de control interno. El artículo 14 de la Ley 87 de 1993, modificado por los artículos 9° de la Ley 1474 de 2011 y 231 del Decreto 019 de 2012, quedará así:   Artículo 14. Reportes del responsable de control interno. El jefe de la Unidad de la Oficina de Control Interno o quien haga sus veces, en una entidad de la Rama Ejecutiva del orden nacional será un servidor público de libre nombramiento y remoción, designado por el presidente de la República.  
Este servidor público, sin perjuicio de las demás obligaciones legales, deberá reportar a los organismos de control los posibles actos de corrupción e irregularidades que haya encontrado en ejercicio de sus funciones.  
El jefe de la Unidad de la Oficina de Control Interno o quien haga sus veces deberá publicar cada seis (6) meses, en el sitio web de la entidad, un informe de evaluación independiente del estado del sistema de control interno, de acuerdo con los lineamientos que imparta el Departamento Administrativo de la Función Pública, so pena de incurrir en falta disciplinaria grave.   En aquellas entidades que no dispongan de sitio web, los informes a que hace referencia el presente artículo deberán publicarse en medios de fácil acceso a la ciudadanía.   Los informes de los funcionarios del control interno tendrán valor probatorio en los procesos disciplinarios, administrativos, judiciales y fiscales cuando las autoridades pertinentes así lo soliciten.  Circular Externa No. 100-006 de 20192”
</t>
        </r>
      </text>
    </comment>
    <comment ref="G20" authorId="0" shapeId="0" xr:uid="{00000000-0006-0000-0100-000004000000}">
      <text>
        <r>
          <rPr>
            <sz val="11"/>
            <color rgb="FF000000"/>
            <rFont val="Arial"/>
            <charset val="1"/>
          </rPr>
          <t xml:space="preserve">cortes son: </t>
        </r>
        <r>
          <rPr>
            <u/>
            <sz val="12"/>
            <color rgb="FF000000"/>
            <rFont val="Century Gothic"/>
            <charset val="1"/>
          </rPr>
          <t>abril 30, agosto 31 y diciembre 31</t>
        </r>
        <r>
          <rPr>
            <sz val="12"/>
            <color rgb="FF111111"/>
            <rFont val="Century Gothic"/>
            <charset val="1"/>
          </rPr>
          <t>, en enero a representante legal</t>
        </r>
      </text>
    </comment>
    <comment ref="D21" authorId="0" shapeId="0" xr:uid="{00000000-0006-0000-0100-000005000000}">
      <text>
        <r>
          <rPr>
            <sz val="9"/>
            <color rgb="FF000000"/>
            <rFont val="Arial"/>
            <charset val="1"/>
          </rPr>
          <t xml:space="preserve">
Decreto Nacional 1068 de 2015): “Por medio del cual se expide el Decreto Único Reglamentario del Sector Hacienda y Crédito Público. Artículo 2.8.4.8.2. Verificación de cumplimiento de disposiciones. Las oficinas de Control Interno verificarán en forma mensual el cumplimiento de estas disposiciones, como de las demás de restricción de gasto que continúan vigentes; estas dependencias prerán y enviarán al representante legal de la entidad u organismo respectivo, un informe trimestral, que determine el grado de cumplimiento de estas disposiciones y las acciones que se deben tomar al respecto.
Si se requiere tomar medidas antes de la presentación del informe, así lo hará saber el responsable del control interno al jefe del organismo. En todo caso, será responsabilidad de los secretarios generales, o quienes hagan sus veces, velar por el estricto cumplimiento de las disposiciones aquí contenidas.
El informe de austeridad que presenten los Jefes de Control Interno podrá ser objeto de seguimiento por parte de la Contraloría General de la República a través del ejercicio de sus auditorías regulares”.
</t>
        </r>
      </text>
    </comment>
    <comment ref="D44" authorId="0" shapeId="0" xr:uid="{00000000-0006-0000-0100-000006000000}">
      <text>
        <r>
          <rPr>
            <sz val="9"/>
            <color rgb="FF000000"/>
            <rFont val="Arial"/>
            <charset val="1"/>
          </rPr>
          <t xml:space="preserve">
LEY 87 DE 1993 Por la cual se establecen normas para el ejercicio del control interno en las entidades y organismos del estado y se dictan otras disposiciones</t>
        </r>
      </text>
    </comment>
  </commentList>
</comments>
</file>

<file path=xl/sharedStrings.xml><?xml version="1.0" encoding="utf-8"?>
<sst xmlns="http://schemas.openxmlformats.org/spreadsheetml/2006/main" count="1141" uniqueCount="391">
  <si>
    <t xml:space="preserve">FORMULACIÓN PLAN ANUAL DE AUDITORÍA - OFICINA DE CONTROL INTERNO CON ENFOQUE A RIESGOS
</t>
  </si>
  <si>
    <r>
      <rPr>
        <b/>
        <sz val="16"/>
        <color rgb="FF000000"/>
        <rFont val="Arial"/>
        <charset val="1"/>
      </rPr>
      <t>Objetivo</t>
    </r>
    <r>
      <rPr>
        <sz val="16"/>
        <color rgb="FF000000"/>
        <rFont val="Arial"/>
        <charset val="1"/>
      </rPr>
      <t>: Generar valor a la gestión de la UCMC, promoviendo la eficacia y efectividad en su operación, a través del ejercicio de los roles establecidos para la Oficina de Control Interno: liderazgo estratégico, enfoque hacía la prevención, evaluación de la gestión del riesgo, evaluación y seguimiento y relación con entes externos de control, en procura de la mejora continua, sostenibilidad del sistema de control interno, el logro de los objetivos y metas institucionales y el cumplimiento de la normatividad aplicable.</t>
    </r>
  </si>
  <si>
    <r>
      <rPr>
        <b/>
        <sz val="16"/>
        <color rgb="FF000000"/>
        <rFont val="Arial"/>
        <charset val="1"/>
      </rPr>
      <t>Alcance</t>
    </r>
    <r>
      <rPr>
        <sz val="16"/>
        <color rgb="FF000000"/>
        <rFont val="Arial"/>
        <charset val="1"/>
      </rPr>
      <t xml:space="preserve">: Inicia con la evaluación y seguimiento a la implementación, mantenimiento, sostenibilidad y mejora del Sistema de Control Interno -SCI inmerso dentro del Modelo Integrado de Planeación y Gestión -MIPG, continua con la asesoría y/o acompañamiento de las actividades de fortalecimiento del SCI a través del liderazgo estratégico, el enfoque hacía la prevención, sigue con el seguimiento y verificación de las recomendaciones de mejora continua y finaliza con la evaluación del cierre efectivo de las acciones formuladas en los planes de mejoramiento.
Se revisará la idoneidad y efectividad del esquema operativo, el flujo de información y las políticas de operación y el ejercicio de la responsabilidades en la ejecución de los objetivos.
El periodo a evaluar en auditorías será un año anterior a la fecha de iniciación y lo que se encuentre en ejecución en todas las sedes, procesos, programas y proyectos de la UCMC.
</t>
    </r>
  </si>
  <si>
    <t>ITEM</t>
  </si>
  <si>
    <t>Marco</t>
  </si>
  <si>
    <t>ROL</t>
  </si>
  <si>
    <t>Descripción actividad /    requisito normativo</t>
  </si>
  <si>
    <t>EVALUACIÓN Y SEGUIMIENTO</t>
  </si>
  <si>
    <t>1. AUDITORIAS INTERNAS DE GESTIÓN</t>
  </si>
  <si>
    <t>1.1</t>
  </si>
  <si>
    <t>Auditorías a procesos</t>
  </si>
  <si>
    <t>AUDITORÍAS INTERNAS</t>
  </si>
  <si>
    <t>Auditoría Direccionamiento estratégico</t>
  </si>
  <si>
    <t>Auditoría Integral al Direccionamiento
Estratégico Verificar el impacto a la gestión
Vigencia 2012 – 2017</t>
  </si>
  <si>
    <t>1.2</t>
  </si>
  <si>
    <t>Auditoría a la gestión del talento humano (proceso gestión humana)
Con enfoque a la implementación de lineamientos para vigilancia y protección de los recursos públicos en el marco de la emergencia derivada del COVID 19</t>
  </si>
  <si>
    <t>Sistema de Gestión de la Seguridad y
Salud en el Trabajo (Decreto 1072 de
2015)</t>
  </si>
  <si>
    <t>1.3</t>
  </si>
  <si>
    <t>Auditoría a la gestión Contractual (procesos gestión administrativa y de gestión de recursos físicos y gestión financiera).
Con enfoque a la implementación de lineamientos para vigilancia y protección de los recursos públicos en el marco de la emergencia derivada del COVID 19</t>
  </si>
  <si>
    <t>1.4</t>
  </si>
  <si>
    <t xml:space="preserve">Evaluación Gestión del Riesgo institucional
</t>
  </si>
  <si>
    <t>Auditoría a la gestión TIC (proceso gestión de las TIC) excluido
Con enfoque a la implementación de lineamientos para vigilancia y protección de los recursos públicos en el marco de la emergencia derivada del COVID 19</t>
  </si>
  <si>
    <t>1.5</t>
  </si>
  <si>
    <r>
      <rPr>
        <b/>
        <sz val="12"/>
        <color rgb="FF000000"/>
        <rFont val="Century Gothic"/>
        <charset val="1"/>
      </rPr>
      <t>Auditoría</t>
    </r>
    <r>
      <rPr>
        <sz val="12"/>
        <color rgb="FF000000"/>
        <rFont val="Century Gothic"/>
        <charset val="1"/>
      </rPr>
      <t>:  Rubro pago transporte mensajería caja mejor</t>
    </r>
  </si>
  <si>
    <t>Evaluación rendición cuenta</t>
  </si>
  <si>
    <t>Área de Salud — Recaudo venta de
Servicio</t>
  </si>
  <si>
    <t>Almacén – Inventario</t>
  </si>
  <si>
    <t>Gestión Humana — Nómina</t>
  </si>
  <si>
    <t>Gestión Administrativa y Recursos
Físicos — Contratación</t>
  </si>
  <si>
    <t>Gestión Administrativa y recursos físicos</t>
  </si>
  <si>
    <t>Fomento a la participación de los
Usuarios</t>
  </si>
  <si>
    <t>Sistema de Gestión Ambiental (ISO
14001:2015)</t>
  </si>
  <si>
    <t>Presupuesto y tesorería</t>
  </si>
  <si>
    <t>Facultad ciencias de las salud</t>
  </si>
  <si>
    <t>División medio universitario</t>
  </si>
  <si>
    <t>Gestión documental</t>
  </si>
  <si>
    <t>Evaluación docente</t>
  </si>
  <si>
    <t>Recaudo de dineros por servicios prestado en el centro de salud</t>
  </si>
  <si>
    <t>Total auditorias</t>
  </si>
  <si>
    <t>2. INFORMES DE LEY</t>
  </si>
  <si>
    <t>2.1</t>
  </si>
  <si>
    <t>Informes de Ley</t>
  </si>
  <si>
    <t>INFORMES DE LEY</t>
  </si>
  <si>
    <r>
      <rPr>
        <b/>
        <u/>
        <sz val="12"/>
        <color rgb="FF70AD47"/>
        <rFont val="Century Gothic"/>
        <charset val="1"/>
      </rPr>
      <t xml:space="preserve">Evaluación del Sistema de Control Interno contable Decreto Nacional 648 de 2017 artículo 2.2.21.4.9. literal "d".
</t>
    </r>
    <r>
      <rPr>
        <b/>
        <sz val="12"/>
        <color rgb="FF70AD47"/>
        <rFont val="Century Gothic"/>
        <charset val="1"/>
      </rPr>
      <t xml:space="preserve">
REQUISITO LEGAL:
</t>
    </r>
    <r>
      <rPr>
        <sz val="12"/>
        <color rgb="FF70AD47"/>
        <rFont val="Century Gothic"/>
        <charset val="1"/>
      </rPr>
      <t>Resoluciones 357 de 2008, 193 de 2016 y 706 de 2016 art. 16 de la Contaduría General de la Nación, Res 001 de 2015 de la Contaduría General de la Nación, en especial art 2 parágrafo 1 (Instructivo 002 del 21 de Diciembre de 2016 de la Contaduría General de la Nación, para vigencia 2017)</t>
    </r>
  </si>
  <si>
    <t>x</t>
  </si>
  <si>
    <t>2.2</t>
  </si>
  <si>
    <r>
      <rPr>
        <b/>
        <sz val="12"/>
        <color rgb="FF000000"/>
        <rFont val="Century Gothic"/>
        <charset val="1"/>
      </rPr>
      <t xml:space="preserve">FURAG - Evaluación del Sistema de Control Interno Institucional (Informe Ejecutivo Anual de Control Interno).
</t>
    </r>
    <r>
      <rPr>
        <sz val="12"/>
        <color rgb="FF00A933"/>
        <rFont val="Century Gothic"/>
        <charset val="1"/>
      </rPr>
      <t xml:space="preserve">
</t>
    </r>
    <r>
      <rPr>
        <b/>
        <sz val="12"/>
        <color rgb="FF000000"/>
        <rFont val="Century Gothic"/>
        <charset val="1"/>
      </rPr>
      <t xml:space="preserve">REQUISITO LEGAL:
</t>
    </r>
    <r>
      <rPr>
        <sz val="12"/>
        <color rgb="FF000000"/>
        <rFont val="Century Gothic"/>
        <charset val="1"/>
      </rPr>
      <t>Decreto Nacional 648 de 2017 Artículos 2.2.21.4.9. literal a</t>
    </r>
    <r>
      <rPr>
        <b/>
        <sz val="12"/>
        <color rgb="FF000000"/>
        <rFont val="Century Gothic"/>
        <charset val="1"/>
      </rPr>
      <t xml:space="preserve"> </t>
    </r>
    <r>
      <rPr>
        <sz val="12"/>
        <color rgb="FF000000"/>
        <rFont val="Century Gothic"/>
        <charset val="1"/>
      </rPr>
      <t xml:space="preserve">y Decreto 1083 de 2015 art. 2.2.21.2.5 literal "e"y 2.2.21.3.7 literal "d"
(Circular Externa 003 de 2016 del DAFP, Ley 872 de 2003 art 2, Decreto Nacional 153 de 2007, Circular Externa 100-22-2016 DAFP
</t>
    </r>
  </si>
  <si>
    <t>2.3</t>
  </si>
  <si>
    <r>
      <rPr>
        <b/>
        <sz val="12"/>
        <color rgb="FF00B050"/>
        <rFont val="Century Gothic"/>
        <charset val="1"/>
      </rPr>
      <t xml:space="preserve">Seguimiento a Verificación, Recomendaciones y Resultados sobre Cumplimiento de normas en materia de Derechos de Autor sobre Software
</t>
    </r>
    <r>
      <rPr>
        <sz val="12"/>
        <color rgb="FF00B050"/>
        <rFont val="Century Gothic"/>
        <charset val="1"/>
      </rPr>
      <t xml:space="preserve">
</t>
    </r>
    <r>
      <rPr>
        <b/>
        <u/>
        <sz val="12"/>
        <color rgb="FF00B050"/>
        <rFont val="Century Gothic"/>
        <charset val="1"/>
      </rPr>
      <t xml:space="preserve">REQUISITO LEGAL:
</t>
    </r>
    <r>
      <rPr>
        <u/>
        <sz val="12"/>
        <color rgb="FF00B050"/>
        <rFont val="Century Gothic"/>
        <charset val="1"/>
      </rPr>
      <t>Directivas Presidenciales 01 de 1999 y 02 de 2002</t>
    </r>
    <r>
      <rPr>
        <sz val="12"/>
        <color rgb="FF00B050"/>
        <rFont val="Century Gothic"/>
        <charset val="1"/>
      </rPr>
      <t>, Circular 004 de 2006 DAFP - Consejo Asesor del Gobierno Nacional en Materia de Control Interno, Circulares 12 de 2007 y 17 de 2011 de la Unidad Administrativa Especial Dirección Nacional de Derecho de Autor). Decreto Nacional 648 de 2017 artículo 2.2.21.4.9. literal f.
* A Representante Legal y Unidad Administrativa Especial: Dirección Nacional de Derechos de Autor (Tercer viernes de marzo:</t>
    </r>
    <r>
      <rPr>
        <b/>
        <sz val="12"/>
        <color rgb="FF00B050"/>
        <rFont val="Century Gothic"/>
        <charset val="1"/>
      </rPr>
      <t xml:space="preserve"> </t>
    </r>
    <r>
      <rPr>
        <b/>
        <u/>
        <sz val="12"/>
        <color rgb="FF00B050"/>
        <rFont val="Century Gothic"/>
        <charset val="1"/>
      </rPr>
      <t>Antes de 16 marzo de 2018</t>
    </r>
    <r>
      <rPr>
        <b/>
        <sz val="12"/>
        <color rgb="FF00B050"/>
        <rFont val="Century Gothic"/>
        <charset val="1"/>
      </rPr>
      <t>).</t>
    </r>
  </si>
  <si>
    <t>2.4</t>
  </si>
  <si>
    <r>
      <rPr>
        <b/>
        <sz val="12"/>
        <color rgb="FF00B050"/>
        <rFont val="Century Gothic"/>
        <charset val="1"/>
      </rPr>
      <t xml:space="preserve">Informe Evaluación independiente del Sistema de Control Interno </t>
    </r>
    <r>
      <rPr>
        <b/>
        <u/>
        <sz val="12"/>
        <color rgb="FF00B050"/>
        <rFont val="Century Gothic"/>
        <charset val="1"/>
      </rPr>
      <t xml:space="preserve">Semestral
</t>
    </r>
    <r>
      <rPr>
        <b/>
        <sz val="12"/>
        <color rgb="FF00B050"/>
        <rFont val="Century Gothic"/>
        <charset val="1"/>
      </rPr>
      <t xml:space="preserve">
</t>
    </r>
    <r>
      <rPr>
        <b/>
        <u/>
        <sz val="12"/>
        <color rgb="FF00B050"/>
        <rFont val="Century Gothic"/>
        <charset val="1"/>
      </rPr>
      <t xml:space="preserve">REQUISITO LEGAL:
</t>
    </r>
    <r>
      <rPr>
        <sz val="12"/>
        <color rgb="FF00B050"/>
        <rFont val="Century Gothic"/>
        <charset val="1"/>
      </rPr>
      <t>Decreto 2106 de 2019,</t>
    </r>
    <r>
      <rPr>
        <b/>
        <sz val="12"/>
        <color rgb="FF00B050"/>
        <rFont val="Century Gothic"/>
        <charset val="1"/>
      </rPr>
      <t xml:space="preserve"> </t>
    </r>
    <r>
      <rPr>
        <sz val="12"/>
        <color rgb="FF00B050"/>
        <rFont val="Century Gothic"/>
        <charset val="1"/>
      </rPr>
      <t>Circular Externa No. 100-006 de 2019.</t>
    </r>
  </si>
  <si>
    <t>2.5</t>
  </si>
  <si>
    <r>
      <rPr>
        <b/>
        <sz val="12"/>
        <color rgb="FF000000"/>
        <rFont val="Century Gothic"/>
        <charset val="1"/>
      </rPr>
      <t xml:space="preserve">Seguimiento y Control de Acciones de Plan Anticorrupción y Atención al Ciudadano
</t>
    </r>
    <r>
      <rPr>
        <sz val="12"/>
        <color rgb="FF000000"/>
        <rFont val="Century Gothic"/>
        <charset val="1"/>
      </rPr>
      <t xml:space="preserve">
</t>
    </r>
    <r>
      <rPr>
        <b/>
        <u/>
        <sz val="12"/>
        <color rgb="FF000000"/>
        <rFont val="Century Gothic"/>
        <charset val="1"/>
      </rPr>
      <t xml:space="preserve">REQUISITO LEGAL:
</t>
    </r>
    <r>
      <rPr>
        <u/>
        <sz val="12"/>
        <color rgb="FF000000"/>
        <rFont val="Century Gothic"/>
        <charset val="1"/>
      </rPr>
      <t>Ley 1474 de 2011, art. 73</t>
    </r>
    <r>
      <rPr>
        <sz val="12"/>
        <color rgb="FF000000"/>
        <rFont val="Century Gothic"/>
        <charset val="1"/>
      </rPr>
      <t>,</t>
    </r>
    <r>
      <rPr>
        <b/>
        <sz val="12"/>
        <color rgb="FF000000"/>
        <rFont val="Century Gothic"/>
        <charset val="1"/>
      </rPr>
      <t xml:space="preserve"> </t>
    </r>
    <r>
      <rPr>
        <sz val="12"/>
        <color rgb="FF000000"/>
        <rFont val="Century Gothic"/>
        <charset val="1"/>
      </rPr>
      <t xml:space="preserve">Decreto 2641 de 2012, art. 5 Anexo Numeral VI, Decreto Nacional 1081 de 2015 artículo 2.1.4.5 (Ley 1712 de 2014 literal G del Artículo 9) Guía para la Gestión del Riesgo de Corrupción 2015 del DAFP
* Los cortes son: </t>
    </r>
    <r>
      <rPr>
        <b/>
        <u/>
        <sz val="12"/>
        <color rgb="FF000000"/>
        <rFont val="Century Gothic"/>
        <charset val="1"/>
      </rPr>
      <t>abril 30, agosto 31 y diciembre 31</t>
    </r>
    <r>
      <rPr>
        <sz val="12"/>
        <color rgb="FF000000"/>
        <rFont val="Century Gothic"/>
        <charset val="1"/>
      </rPr>
      <t xml:space="preserve">, en enero a representante legal
*Se publicará dentro de los diez primeros días de enero, mayo y septiembre en página web de la entidad. (según "Estrategias para la Construcción del Plan Anticorrupción y de Atención al Ciudadano pág.. 13,
</t>
    </r>
    <r>
      <rPr>
        <b/>
        <u/>
        <sz val="12"/>
        <color rgb="FF000000"/>
        <rFont val="Century Gothic"/>
        <charset val="1"/>
      </rPr>
      <t>Ley 1474 de 2011, art. 73</t>
    </r>
    <r>
      <rPr>
        <b/>
        <sz val="12"/>
        <color rgb="FF000000"/>
        <rFont val="Century Gothic"/>
        <charset val="1"/>
      </rPr>
      <t xml:space="preserve">, </t>
    </r>
    <r>
      <rPr>
        <sz val="12"/>
        <color rgb="FF000000"/>
        <rFont val="Century Gothic"/>
        <charset val="1"/>
      </rPr>
      <t>Decreto 2641 de 2012, art. 5 Anexo Numeral VI, Decreto Nacional 1081 de 2015 artículo 2.1.4.5 (Ley 1712 de 2014 literal G del Artículo 9) Guía para la Gestión del Riesgo de Corrupción 2015 del DAFP.</t>
    </r>
  </si>
  <si>
    <t>2.6</t>
  </si>
  <si>
    <r>
      <rPr>
        <b/>
        <sz val="12"/>
        <color rgb="FF000000"/>
        <rFont val="Century Gothic"/>
        <charset val="1"/>
      </rPr>
      <t xml:space="preserve">Seguimiento a la Austeridad en el Gasto
</t>
    </r>
    <r>
      <rPr>
        <sz val="12"/>
        <color rgb="FF000000"/>
        <rFont val="Century Gothic"/>
        <charset val="1"/>
      </rPr>
      <t xml:space="preserve">
</t>
    </r>
    <r>
      <rPr>
        <b/>
        <u/>
        <sz val="12"/>
        <color rgb="FF000000"/>
        <rFont val="Century Gothic"/>
        <charset val="1"/>
      </rPr>
      <t xml:space="preserve">REQUISITO LEGAL:
</t>
    </r>
    <r>
      <rPr>
        <u/>
        <sz val="12"/>
        <color rgb="FF000000"/>
        <rFont val="Century Gothic"/>
        <charset val="1"/>
      </rPr>
      <t xml:space="preserve">Decreto Nacional 1068 de 2015 artículos 2.8.4.8.1, 2.8.4.8.2 y 2.8.4.3.1.4 </t>
    </r>
    <r>
      <rPr>
        <sz val="12"/>
        <color rgb="FF000000"/>
        <rFont val="Century Gothic"/>
        <charset val="1"/>
      </rPr>
      <t xml:space="preserve">(compiló Decretos Nacionales 1737, 1738 de 1998 y 984 de 2012, Decreto Nacional 648 de 2017 artículo 2.2.21.4.9. literal H.. Incluir:
*Seguimiento a Contratos o convenios con terceros para la administración de recursos
*Seguimiento a Pago de Conciliaciones Judiciales
</t>
    </r>
    <r>
      <rPr>
        <b/>
        <u/>
        <sz val="12"/>
        <color rgb="FF000000"/>
        <rFont val="Century Gothic"/>
        <charset val="1"/>
      </rPr>
      <t>* Trimestral a representante legal.</t>
    </r>
  </si>
  <si>
    <t>2.7</t>
  </si>
  <si>
    <r>
      <rPr>
        <b/>
        <sz val="12"/>
        <color rgb="FF000000"/>
        <rFont val="Century Gothic"/>
        <charset val="1"/>
      </rPr>
      <t xml:space="preserve">Informe seguimiento a las PQRS
</t>
    </r>
    <r>
      <rPr>
        <sz val="12"/>
        <color rgb="FF000000"/>
        <rFont val="Century Gothic"/>
        <charset val="1"/>
      </rPr>
      <t xml:space="preserve">
</t>
    </r>
    <r>
      <rPr>
        <b/>
        <u/>
        <sz val="12"/>
        <color rgb="FF000000"/>
        <rFont val="Century Gothic"/>
        <charset val="1"/>
      </rPr>
      <t xml:space="preserve">REQUISITO LEGAL:
</t>
    </r>
    <r>
      <rPr>
        <u/>
        <sz val="12"/>
        <color rgb="FF000000"/>
        <rFont val="Century Gothic"/>
        <charset val="1"/>
      </rPr>
      <t>Ley 1474 Artículo 76</t>
    </r>
    <r>
      <rPr>
        <sz val="12"/>
        <color rgb="FF000000"/>
        <rFont val="Century Gothic"/>
        <charset val="1"/>
      </rPr>
      <t xml:space="preserve">, </t>
    </r>
    <r>
      <rPr>
        <u/>
        <sz val="12"/>
        <color rgb="FF000000"/>
        <rFont val="Century Gothic"/>
        <charset val="1"/>
      </rPr>
      <t>semestral d</t>
    </r>
    <r>
      <rPr>
        <sz val="12"/>
        <color rgb="FF000000"/>
        <rFont val="Century Gothic"/>
        <charset val="1"/>
      </rPr>
      <t>irigido a la Rectora de la entidad.</t>
    </r>
  </si>
  <si>
    <t>-</t>
  </si>
  <si>
    <t>2.8</t>
  </si>
  <si>
    <r>
      <rPr>
        <b/>
        <sz val="12"/>
        <color rgb="FF00B050"/>
        <rFont val="Arial"/>
        <charset val="1"/>
      </rPr>
      <t xml:space="preserve">Reporte seguimiento al Plan de Mejoramiento Contraloría para Informe Rendición de la Cuenta, semestral
</t>
    </r>
    <r>
      <rPr>
        <sz val="12"/>
        <color rgb="FF00B050"/>
        <rFont val="Century Gothic"/>
        <charset val="1"/>
      </rPr>
      <t xml:space="preserve">
</t>
    </r>
    <r>
      <rPr>
        <b/>
        <u/>
        <sz val="12"/>
        <color rgb="FF00B050"/>
        <rFont val="Century Gothic"/>
        <charset val="1"/>
      </rPr>
      <t xml:space="preserve">REQUISITO LEGAL:
</t>
    </r>
    <r>
      <rPr>
        <b/>
        <u/>
        <sz val="12"/>
        <color rgb="FF00B050"/>
        <rFont val="Arial"/>
        <charset val="1"/>
      </rPr>
      <t xml:space="preserve">Decreto Nacional 648 de 2017 artículo 2.2.21.4.9. literal I.
</t>
    </r>
    <r>
      <rPr>
        <sz val="12"/>
        <color rgb="FF00B050"/>
        <rFont val="Arial"/>
        <charset val="1"/>
      </rPr>
      <t>* Envío a Representante Legal y Contraloría</t>
    </r>
  </si>
  <si>
    <t>2.9</t>
  </si>
  <si>
    <r>
      <rPr>
        <sz val="12"/>
        <color rgb="FF000000"/>
        <rFont val="Century Gothic"/>
        <charset val="1"/>
      </rPr>
      <t xml:space="preserve">Seguimiento Ekogui ANDJE (Agencia Nacional de Defensa Jurídica del Estado)
</t>
    </r>
    <r>
      <rPr>
        <b/>
        <sz val="11"/>
        <color rgb="FF000000"/>
        <rFont val="Arial"/>
        <charset val="1"/>
      </rPr>
      <t xml:space="preserve">REQUISITO LEGAL:
</t>
    </r>
    <r>
      <rPr>
        <sz val="12"/>
        <color rgb="FF000000"/>
        <rFont val="Century Gothic"/>
        <charset val="1"/>
      </rPr>
      <t>DECRETO 1069 DE 2015, (mayo 26) por medio del cual se expide el Decreto Único Reglamentario del Sector Justicia y del Derecho</t>
    </r>
  </si>
  <si>
    <t>2.10</t>
  </si>
  <si>
    <r>
      <rPr>
        <sz val="12"/>
        <color rgb="FF000000"/>
        <rFont val="Arial"/>
        <charset val="1"/>
      </rPr>
      <t xml:space="preserve">Seguimiento a la implementación de lineamientos para vigilancia y protección de los recursos públicos en el marco de la emergencia derivada del COVID 19.
</t>
    </r>
    <r>
      <rPr>
        <sz val="12"/>
        <color rgb="FF000000"/>
        <rFont val="Century Gothic"/>
        <charset val="1"/>
      </rPr>
      <t xml:space="preserve">
</t>
    </r>
    <r>
      <rPr>
        <b/>
        <u/>
        <sz val="12"/>
        <color rgb="FF000000"/>
        <rFont val="Century Gothic"/>
        <charset val="1"/>
      </rPr>
      <t xml:space="preserve">REQUISITO LEGAL:
</t>
    </r>
    <r>
      <rPr>
        <sz val="12"/>
        <color rgb="FF000000"/>
        <rFont val="Arial"/>
        <charset val="1"/>
      </rPr>
      <t>CIRCULAR EXTERNA 100-10 DE 2020 (Mayo 21)</t>
    </r>
  </si>
  <si>
    <t>Control de advertencia cumplimiento requisitos de grado</t>
  </si>
  <si>
    <t>Seguimiento mapas de riesgos</t>
  </si>
  <si>
    <t>Seguimiento requerimiento SDS</t>
  </si>
  <si>
    <t>Seguimiento cuotas partes Ley 581</t>
  </si>
  <si>
    <t>No incorporados en planes</t>
  </si>
  <si>
    <t>Seguimiento entrega cargos (ley 951 de 2005)</t>
  </si>
  <si>
    <t>Evaluación Institucional a la Gestión por Dependencias  
(Ley 909 de 2004 art. 39, Decreto Nacional 1227 de 2005, art. 52 y siguientes, Circular 004 del 2005 del DAFP, Acuerdos de la CNSC 565 de 2016  y  816 de 2016. Decreto Nacional 648 de 2017 artículo 2.2.21.4.9. literal e.
* Antes del 30 de enero a representante legal y jefes de dependencias.</t>
  </si>
  <si>
    <t>Seguimiento Especial - Sistema de Información de Empleo y Administración Pública - sigep
Circular Externa 003 de 2018 - Circular Externa 006 de 2018</t>
  </si>
  <si>
    <t xml:space="preserve">Seguimiento a la estrategia de racionalización de trámites a través del Sistema Único de Información de Trámites -SUIT. 
Resolución DAFP 1099 de 2017 Artículo 9  Parágrafo 2  </t>
  </si>
  <si>
    <t>Comité de Conciliaciones (Decreto Nacional No.1716 de 2009). Seguimiento al Sistema de Procesos Judiciales</t>
  </si>
  <si>
    <t>TOTAL DE INFORMES DE LEY PROGRAMADOS</t>
  </si>
  <si>
    <t>SEGUIMIENTOS A PLAN DE MEJORAMIENTO</t>
  </si>
  <si>
    <t>3.1</t>
  </si>
  <si>
    <t>Seguimientos</t>
  </si>
  <si>
    <t>SEGUIMIENTO PLAN DE MEJORAMIENTO DE LA CONTRALORÍA</t>
  </si>
  <si>
    <t>Informe consolidado de plan de mejoramiento Contraloría</t>
  </si>
  <si>
    <t>3.2</t>
  </si>
  <si>
    <t>SEGUIMIENTO PLAN DE MEJORAMIENTO POR PROCESO</t>
  </si>
  <si>
    <t>Informe consolidado de plan de mejoramiento por procesos</t>
  </si>
  <si>
    <t>3.3</t>
  </si>
  <si>
    <t>Proceso Direccionamiento estratégico</t>
  </si>
  <si>
    <t>3.4</t>
  </si>
  <si>
    <t>Proceso Gestión de Calidad</t>
  </si>
  <si>
    <t>3.5</t>
  </si>
  <si>
    <t>Proceso Fomento a la participación de los usuarios</t>
  </si>
  <si>
    <t>3.6</t>
  </si>
  <si>
    <t>Proceso Autoevaluación y acreditación</t>
  </si>
  <si>
    <t>3.7</t>
  </si>
  <si>
    <t>Proceso Formación</t>
  </si>
  <si>
    <t>3.8</t>
  </si>
  <si>
    <t>Proceso Investigación</t>
  </si>
  <si>
    <t>3.9</t>
  </si>
  <si>
    <t>Proceso Proyección social</t>
  </si>
  <si>
    <t>3.10</t>
  </si>
  <si>
    <t>Proceso Gestión administrativa y recursos físicos</t>
  </si>
  <si>
    <t>3.11</t>
  </si>
  <si>
    <t>Proceso Gestión de bienestar</t>
  </si>
  <si>
    <t>3.12</t>
  </si>
  <si>
    <t>Proceso Comunicación y divulgación</t>
  </si>
  <si>
    <t>3.13</t>
  </si>
  <si>
    <t>Proceso gestión humana</t>
  </si>
  <si>
    <t>3.14</t>
  </si>
  <si>
    <t>Proceso gestión financiera</t>
  </si>
  <si>
    <t>3.15</t>
  </si>
  <si>
    <t>Proceso Admisiones</t>
  </si>
  <si>
    <t>3.16</t>
  </si>
  <si>
    <t>Proceso gestión documental</t>
  </si>
  <si>
    <t>3.17</t>
  </si>
  <si>
    <t>Proceso gestión jurídica</t>
  </si>
  <si>
    <t>3.18</t>
  </si>
  <si>
    <t>Proceso gestión de las TIC</t>
  </si>
  <si>
    <t>3.19</t>
  </si>
  <si>
    <t>Proceso gestión de los recursos bibliográficos y educativos</t>
  </si>
  <si>
    <t>SEGUIMIENTOS ESPECIALES</t>
  </si>
  <si>
    <t>4.1</t>
  </si>
  <si>
    <t>SEGUIMIENTO ESPECIALES</t>
  </si>
  <si>
    <r>
      <rPr>
        <b/>
        <sz val="12"/>
        <color rgb="FF000000"/>
        <rFont val="Century Gothic"/>
        <charset val="1"/>
      </rPr>
      <t xml:space="preserve">Seguimiento a la Caja Menor de la Entidad - arqueos sorpresivos y periódicos
</t>
    </r>
    <r>
      <rPr>
        <sz val="12"/>
        <color rgb="FF000000"/>
        <rFont val="Century Gothic"/>
        <charset val="1"/>
      </rPr>
      <t>(Ley 87 de 1993).</t>
    </r>
  </si>
  <si>
    <t>Informes especiales para tener en cuenta próxima vigencia</t>
  </si>
  <si>
    <t>Seguimiento al Plan de acción PAA</t>
  </si>
  <si>
    <t>Equipo auditor</t>
  </si>
  <si>
    <r>
      <rPr>
        <sz val="12"/>
        <color rgb="FFFF8000"/>
        <rFont val="Century Gothic"/>
        <charset val="1"/>
      </rPr>
      <t xml:space="preserve">Seguimiento al Plan de Implementación y Sostenibilidad de </t>
    </r>
    <r>
      <rPr>
        <b/>
        <sz val="11"/>
        <color rgb="FF000000"/>
        <rFont val="Arial"/>
        <charset val="1"/>
      </rPr>
      <t>MIPG</t>
    </r>
    <r>
      <rPr>
        <sz val="12"/>
        <color rgb="FFFF8000"/>
        <rFont val="Century Gothic"/>
        <charset val="1"/>
      </rPr>
      <t xml:space="preserve"> - Decreto 807 de 2019.</t>
    </r>
  </si>
  <si>
    <t>Informe consolidado de Indicadores de gestión por proceso</t>
  </si>
  <si>
    <r>
      <rPr>
        <b/>
        <sz val="12"/>
        <color rgb="FFED7D31"/>
        <rFont val="Century Gothic"/>
        <charset val="1"/>
      </rPr>
      <t xml:space="preserve">Evaluación Institucional a la Gestión por Dependencias
</t>
    </r>
    <r>
      <rPr>
        <b/>
        <u/>
        <sz val="12"/>
        <color rgb="FFED7D31"/>
        <rFont val="Century Gothic"/>
        <charset val="1"/>
      </rPr>
      <t>(Ley 909 de 2004 art. 39</t>
    </r>
    <r>
      <rPr>
        <u/>
        <sz val="12"/>
        <color rgb="FFED7D31"/>
        <rFont val="Century Gothic"/>
        <charset val="1"/>
      </rPr>
      <t xml:space="preserve">,
</t>
    </r>
    <r>
      <rPr>
        <sz val="12"/>
        <color rgb="FFFF8000"/>
        <rFont val="Century Gothic"/>
        <charset val="1"/>
      </rPr>
      <t xml:space="preserve">
</t>
    </r>
    <r>
      <rPr>
        <sz val="12"/>
        <color rgb="FFED7D31"/>
        <rFont val="Century Gothic"/>
        <charset val="1"/>
      </rPr>
      <t xml:space="preserve">Decreto Nacional 1227 de 2005, art. 52 y siguientes, Circular 004 del 2005 del DAFP, Acuerdos de la CNSC 565 de 2016 y 816 de 2016. Decreto Nacional 648 de 2017 artículo 2.2.21.4.9. literal e.
* </t>
    </r>
    <r>
      <rPr>
        <b/>
        <u/>
        <sz val="12"/>
        <color rgb="FFED7D31"/>
        <rFont val="Century Gothic"/>
        <charset val="1"/>
      </rPr>
      <t>Antes del 30 de enero</t>
    </r>
    <r>
      <rPr>
        <sz val="12"/>
        <color rgb="FFED7D31"/>
        <rFont val="Century Gothic"/>
        <charset val="1"/>
      </rPr>
      <t xml:space="preserve"> a representante legal y jefes de dependencias.</t>
    </r>
  </si>
  <si>
    <r>
      <rPr>
        <b/>
        <sz val="11"/>
        <color rgb="FF000000"/>
        <rFont val="Arial"/>
        <charset val="1"/>
      </rPr>
      <t xml:space="preserve">Seguimiento Especial - Sistema de Información de Empleo y Administración Pública – sigep
</t>
    </r>
    <r>
      <rPr>
        <sz val="12"/>
        <color rgb="FFFF8000"/>
        <rFont val="Century Gothic"/>
        <charset val="1"/>
      </rPr>
      <t xml:space="preserve">
Circular Externa 003 de 2018 - Circular Externa 006 de 2018</t>
    </r>
  </si>
  <si>
    <r>
      <rPr>
        <b/>
        <sz val="11"/>
        <color rgb="FF000000"/>
        <rFont val="Arial"/>
        <charset val="1"/>
      </rPr>
      <t xml:space="preserve">Seguimiento a la estrategia de racionalización de trámites a través del Sistema Único de Información de Trámites -SUIT.
</t>
    </r>
    <r>
      <rPr>
        <sz val="12"/>
        <color rgb="FFFF8000"/>
        <rFont val="Century Gothic"/>
        <charset val="1"/>
      </rPr>
      <t xml:space="preserve">
</t>
    </r>
    <r>
      <rPr>
        <sz val="12"/>
        <color rgb="FF000000"/>
        <rFont val="Arial"/>
        <charset val="1"/>
      </rPr>
      <t>Resolución DAFP 1099 de 2017 Artículo 9 Parágrafo 2</t>
    </r>
  </si>
  <si>
    <r>
      <rPr>
        <b/>
        <sz val="12"/>
        <color rgb="FF000000"/>
        <rFont val="Arial"/>
        <charset val="1"/>
      </rPr>
      <t xml:space="preserve">Seguimiento al Comité de Conciliaciones
</t>
    </r>
    <r>
      <rPr>
        <sz val="12"/>
        <color rgb="FFFF8000"/>
        <rFont val="Century Gothic"/>
        <charset val="1"/>
      </rPr>
      <t xml:space="preserve">
</t>
    </r>
    <r>
      <rPr>
        <sz val="12"/>
        <color rgb="FF000000"/>
        <rFont val="Arial"/>
        <charset val="1"/>
      </rPr>
      <t>(</t>
    </r>
    <r>
      <rPr>
        <b/>
        <u/>
        <sz val="12"/>
        <color rgb="FF000000"/>
        <rFont val="Arial"/>
        <charset val="1"/>
      </rPr>
      <t>Decreto Nacional No.1716 de 2009</t>
    </r>
    <r>
      <rPr>
        <sz val="12"/>
        <color rgb="FF000000"/>
        <rFont val="Arial"/>
        <charset val="1"/>
      </rPr>
      <t>). Seguimiento al Sistema de Procesos Judiciales</t>
    </r>
  </si>
  <si>
    <t>ROL: ENFOQUE HACIA LA PREVENCIÓN</t>
  </si>
  <si>
    <t>5.1</t>
  </si>
  <si>
    <t>ROL ENFOQUE HACÍA LA PREVENCIÓN</t>
  </si>
  <si>
    <t>Realizar una medición de la efectividad de las acciones del Plan de Mejoramiento</t>
  </si>
  <si>
    <t>5.2</t>
  </si>
  <si>
    <t>Capacitaciones o socializaciones del  Fomento de la Cultura del Control  (Roles de la Oficina de Control Interno, Metodología para la Gestión de riesgos,  código de integridad, MECI, Metodología de anállisis de causa, riesgos..).</t>
  </si>
  <si>
    <t>ROL: LIDERAZGO ESTRATÉGICO</t>
  </si>
  <si>
    <t>6.1</t>
  </si>
  <si>
    <t>Liderazgo estratégico</t>
  </si>
  <si>
    <t>LIDERAZGO ESTRATÉGICO</t>
  </si>
  <si>
    <t>Coordinar las sesiones del Comité coordinación del sistema de control interno CCSCI (Convocatorias, presentaciones y actas)
Avance de la ejecución del Plan Anual de Auditoría</t>
  </si>
  <si>
    <t>6.2</t>
  </si>
  <si>
    <t>Participar en las sesiones de los comités internos a los que sea invitado</t>
  </si>
  <si>
    <t>6.3</t>
  </si>
  <si>
    <t>Ejecutar el plan de aseguramiento de la calidad de la oficina a.) Realizar seguimiento a la implementación de acciones del plan de mejoramiento suscritos por el proceso, b.) Revisar y registrar el avance o cumplimiento de los indicadores, c.) implementar las acciones de manejo de los riesgos identificados, d.) Atender las PQRs a cargo de la dependencia y e.) Revisar la necesidad de ajustes a los procedimientos del proceso.</t>
  </si>
  <si>
    <t>ROL: RELACIÓN CON ENTES EXTERNOS DE CONTROL</t>
  </si>
  <si>
    <t>Relación con entes externos</t>
  </si>
  <si>
    <t>RELACIÓN CON ENTES EXERNOS DE CONTROL</t>
  </si>
  <si>
    <t>Hacer seguimiento a las respuestas a entes externos de control para verificar integralidad, pertinencia y oportunidad.</t>
  </si>
  <si>
    <t xml:space="preserve">NOTAS:
1. El cumplimiento de este plan esta supeditado a la asignación de los recursos necesarios para ejecutarlo, así como a la disposición de las áreas para atender los procesos de auditoría en las fechas programadas.
2. Los cambios en las fechas de ejecución de este plan podrán ser realizados directamente por la jefe de la Oficina de Control Interno y quedarán documentados en las acta de autoevaluación del proceso control y mejora.
3. Las actividades programadas de seguimiento a planes de mejoramiento por proceso y suscritos ante la Contraloría dependerán de la existencia de acciones formuladas de lo contrario se diligenciará en observaciones con No Aplica.
4. La respuesta a PQRS está supeditada a las solicitudes que ingresen y que sean responsabilidad de la Oficina de Control Interno, en lo meses que no ingresen se documentará con No Aplica para este mes.
</t>
  </si>
  <si>
    <t>PROYECTADO POR:</t>
  </si>
  <si>
    <t>FRANCISCO JAVIER ROMERO QUINTERO
Jefe Oficina de Control Interno</t>
  </si>
  <si>
    <t>Reunión de autocontrol OCI, Acta No. 1 de julio 7 de 2020</t>
  </si>
  <si>
    <t>APROBADO POR:</t>
  </si>
  <si>
    <t>COMITÉ DE COORDINACIÓN DEL SISTEMA DE CONTROL INTERNO: Acta No. 002 del 17 de julio 2020</t>
  </si>
  <si>
    <t>CONTROL DE CAMBIOS</t>
  </si>
  <si>
    <t xml:space="preserve">PLAN ANUAL DE AUDITORÍA - OFICINA DE CONTROL INTERNO
</t>
  </si>
  <si>
    <r>
      <rPr>
        <b/>
        <sz val="18"/>
        <color rgb="FF000000"/>
        <rFont val="Arial"/>
        <charset val="1"/>
      </rPr>
      <t>Objetivo</t>
    </r>
    <r>
      <rPr>
        <sz val="18"/>
        <color rgb="FF000000"/>
        <rFont val="Arial"/>
        <charset val="1"/>
      </rPr>
      <t xml:space="preserve">: </t>
    </r>
    <r>
      <rPr>
        <sz val="18"/>
        <color rgb="FF000000"/>
        <rFont val="Arial Narrow"/>
        <family val="2"/>
        <charset val="1"/>
      </rPr>
      <t>Establecer de manera ordenada las actividades de aseguramiento y asesoría, así como las relacionadas con los roles e informes de competencia de la oficina, que adelantará la oficina de Control Interno para agregar valor y mejorar las operaciones de la  entidad; ayudando a  cumplir sus objetivos  mediante la aplicación de un  enfoque sistemático y disciplinado para evaluar la gestión de riesgos y controles.</t>
    </r>
  </si>
  <si>
    <t>Responsable</t>
  </si>
  <si>
    <t>Unidad de medida</t>
  </si>
  <si>
    <t>Periodicidad</t>
  </si>
  <si>
    <t>Requisito legal</t>
  </si>
  <si>
    <t>Programación</t>
  </si>
  <si>
    <t>Ejecución</t>
  </si>
  <si>
    <t>Acciones nuevas incluidas</t>
  </si>
  <si>
    <t>Enero</t>
  </si>
  <si>
    <t>Febrero</t>
  </si>
  <si>
    <t>Marzo</t>
  </si>
  <si>
    <t>Abril</t>
  </si>
  <si>
    <t>Mayo</t>
  </si>
  <si>
    <t>jun</t>
  </si>
  <si>
    <t>jul</t>
  </si>
  <si>
    <t>ago</t>
  </si>
  <si>
    <t>sep</t>
  </si>
  <si>
    <t>oct</t>
  </si>
  <si>
    <t>nov</t>
  </si>
  <si>
    <t>dic</t>
  </si>
  <si>
    <t>Total</t>
  </si>
  <si>
    <t>ene</t>
  </si>
  <si>
    <t>feb</t>
  </si>
  <si>
    <t>mar</t>
  </si>
  <si>
    <t>abr</t>
  </si>
  <si>
    <t>may</t>
  </si>
  <si>
    <t>% Avance</t>
  </si>
  <si>
    <t xml:space="preserve"> SEGUIMIENTO AUTOCONTROL Y AUTOEVALUACION OCI (Como primera linea de defensa)</t>
  </si>
  <si>
    <t>CUMPLIDAS AL 100%</t>
  </si>
  <si>
    <t>S1</t>
  </si>
  <si>
    <t>S2</t>
  </si>
  <si>
    <t>S3</t>
  </si>
  <si>
    <t>S4</t>
  </si>
  <si>
    <t>S5</t>
  </si>
  <si>
    <t>PENDIENTES VENCIDAS</t>
  </si>
  <si>
    <t>Programadas</t>
  </si>
  <si>
    <t>Auditorias internas de gestión (aseguramiento)</t>
  </si>
  <si>
    <t>Evaluación y seguimiento</t>
  </si>
  <si>
    <t xml:space="preserve">Auditoría sistema de seguridad en el trabajo </t>
  </si>
  <si>
    <t>Yurani Campos</t>
  </si>
  <si>
    <t>Informe memorando orfeo</t>
  </si>
  <si>
    <t>N.A</t>
  </si>
  <si>
    <t>(dto 1072-2015)</t>
  </si>
  <si>
    <t>Auditoria Gestión Contractual</t>
  </si>
  <si>
    <t>José Ismael Vargas</t>
  </si>
  <si>
    <t xml:space="preserve"> (circular 001 DAFP)</t>
  </si>
  <si>
    <t>Auditoria gestión Riesgos</t>
  </si>
  <si>
    <t>n.a</t>
  </si>
  <si>
    <t>TOTAL PROGRAMADOS (mensual)</t>
  </si>
  <si>
    <t>Total trimestre</t>
  </si>
  <si>
    <t>% por trimestre</t>
  </si>
  <si>
    <t>Evaluación del Sistema de Control Interno contable Decreto Nacional 648 de 2017 artículo 2.2.21.4.9. literal "d".</t>
  </si>
  <si>
    <t>Profesional perfil contador</t>
  </si>
  <si>
    <t>Anual</t>
  </si>
  <si>
    <t>Resoluciones 357 de 2008, 193 de 2016 y 706 de 2016 art. 16 de la Contaduría General de la Nación, Res 001 de 2015 de la Contaduría General de la Nación, en especial art 2 parágrafo 1 (Instructivo 002 del 21 de Diciembre de 2016 de la Contaduría General de la Nación, para vigencia 2017)</t>
  </si>
  <si>
    <t>Informe memorando orfeo
certificación</t>
  </si>
  <si>
    <r>
      <rPr>
        <sz val="12"/>
        <color rgb="FF000000"/>
        <rFont val="Century Gothic"/>
        <charset val="1"/>
      </rPr>
      <t>Decreto Nacional 648 de 2017 Artículos 2.2.21.4.9. literal a</t>
    </r>
    <r>
      <rPr>
        <b/>
        <sz val="12"/>
        <color rgb="FF000000"/>
        <rFont val="Century Gothic"/>
        <charset val="1"/>
      </rPr>
      <t xml:space="preserve"> </t>
    </r>
    <r>
      <rPr>
        <sz val="12"/>
        <color rgb="FF000000"/>
        <rFont val="Century Gothic"/>
        <charset val="1"/>
      </rPr>
      <t>y Decreto 1083 de 2015 art. 2.2.21.2.5 literal "e"y 2.2.21.3.7 literal "d"
(Circular Externa 003 de 2016 del DAFP, Ley 872 de 2003 art 2, Decreto Nacional 153 de 2007, Circular Externa 100-22-2016 DAFP</t>
    </r>
  </si>
  <si>
    <t>Seguimiento a Verificación, Recomendaciones y Resultados sobre Cumplimiento de normas en materia de Derechos de Autor sobre Software
 Decreto Nacional 1068 de 2015 artículos 2.8.4.8.1, 2.8.4.8.2 y 2.8.4.3.1.4 (compiló Decretos Nacionales 1737, 1738 de 1998 y 984 de 2012, Decreto Nacional 648 de 2017 artículo 2.2.21.4.9. literal H.. Incluir: *Seguimiento a Contratos o convenios con terceros para la administración de recursos *Seguimiento a Pago de Conciliaciones Judiciales * Trimestral a representante legal</t>
  </si>
  <si>
    <t>Profesional perfil ingeniero sistemas</t>
  </si>
  <si>
    <r>
      <rPr>
        <u/>
        <sz val="12"/>
        <color rgb="FF111111"/>
        <rFont val="Century Gothic"/>
        <charset val="1"/>
      </rPr>
      <t>Directivas Presidenciales 01 de 1999 y 02 de 2002</t>
    </r>
    <r>
      <rPr>
        <sz val="12"/>
        <color rgb="FF111111"/>
        <rFont val="Century Gothic"/>
        <charset val="1"/>
      </rPr>
      <t xml:space="preserve">, Circular 004 de 2006 DAFP - Consejo Asesor del Gobierno Nacional en Materia de Control Interno, Circulares 12 de 2007 y 17 de 2011 de la Unidad Administrativa Especial Dirección Nacional de Derecho de Autor). Decreto Nacional 648 de 2017 artículo 2.2.21.4.9. literal f.
* A Representante Legal y Unidad Administrativa Especial: Dirección Nacional de Derechos de Autor (Tercer viernes de marzo: </t>
    </r>
    <r>
      <rPr>
        <u/>
        <sz val="12"/>
        <color rgb="FF111111"/>
        <rFont val="Century Gothic"/>
        <charset val="1"/>
      </rPr>
      <t>Antes de 16 marzo de 2018</t>
    </r>
    <r>
      <rPr>
        <sz val="12"/>
        <color rgb="FF111111"/>
        <rFont val="Century Gothic"/>
        <charset val="1"/>
      </rPr>
      <t>).</t>
    </r>
  </si>
  <si>
    <r>
      <rPr>
        <sz val="12"/>
        <color rgb="FF111111"/>
        <rFont val="Century Gothic"/>
        <charset val="1"/>
      </rPr>
      <t xml:space="preserve">Informe Evaluación independiente del Sistema de Control Interno </t>
    </r>
    <r>
      <rPr>
        <u/>
        <sz val="12"/>
        <color rgb="FF111111"/>
        <rFont val="Century Gothic"/>
        <charset val="1"/>
      </rPr>
      <t>Semestral</t>
    </r>
  </si>
  <si>
    <t>Todo el de trabajo de la oficina</t>
  </si>
  <si>
    <t>Semestral</t>
  </si>
  <si>
    <t>Decreto 2106 de 2019, Circular Externa No. 100-006 de 2019.</t>
  </si>
  <si>
    <t>Seguimiento a las estrategias del plan anticorrupción y atención al ciudadano</t>
  </si>
  <si>
    <t>Cuatrimestral</t>
  </si>
  <si>
    <r>
      <rPr>
        <u/>
        <sz val="12"/>
        <color rgb="FF000000"/>
        <rFont val="Century Gothic"/>
        <charset val="1"/>
      </rPr>
      <t>Ley 1474 de 2011, art. 73</t>
    </r>
    <r>
      <rPr>
        <sz val="12"/>
        <color rgb="FF111111"/>
        <rFont val="Century Gothic"/>
        <charset val="1"/>
      </rPr>
      <t>,</t>
    </r>
    <r>
      <rPr>
        <sz val="12"/>
        <color rgb="FF000000"/>
        <rFont val="Century Gothic"/>
        <charset val="1"/>
      </rPr>
      <t xml:space="preserve"> </t>
    </r>
    <r>
      <rPr>
        <sz val="12"/>
        <color rgb="FF111111"/>
        <rFont val="Century Gothic"/>
        <charset val="1"/>
      </rPr>
      <t xml:space="preserve">Decreto 2641 de 2012, art. 5 Anexo Numeral VI, Decreto Nacional 1081 de 2015 artículo 2.1.4.5 (Ley 1712 de 2014 literal G del Artículo 9) Guía para la Gestión del Riesgo de Corrupción 2015 del DAFP
* Los cortes son: </t>
    </r>
    <r>
      <rPr>
        <u/>
        <sz val="12"/>
        <color rgb="FF000000"/>
        <rFont val="Century Gothic"/>
        <charset val="1"/>
      </rPr>
      <t>abril 30, agosto 31 y diciembre 31</t>
    </r>
    <r>
      <rPr>
        <sz val="12"/>
        <color rgb="FF111111"/>
        <rFont val="Century Gothic"/>
        <charset val="1"/>
      </rPr>
      <t xml:space="preserve">, en enero a representante legal
*Se publicará dentro de los diez primeros días de enero, mayo y septiembre en página web de la entidad. (según "Estrategias para la Construcción del Plan Anticorrupción y de Atención al Ciudadano pág.. 13,
</t>
    </r>
    <r>
      <rPr>
        <u/>
        <sz val="12"/>
        <color rgb="FF000000"/>
        <rFont val="Century Gothic"/>
        <charset val="1"/>
      </rPr>
      <t>Ley 1474 de 2011, art. 73</t>
    </r>
    <r>
      <rPr>
        <sz val="12"/>
        <color rgb="FF000000"/>
        <rFont val="Century Gothic"/>
        <charset val="1"/>
      </rPr>
      <t xml:space="preserve">, </t>
    </r>
    <r>
      <rPr>
        <sz val="12"/>
        <color rgb="FF111111"/>
        <rFont val="Century Gothic"/>
        <charset val="1"/>
      </rPr>
      <t>Decreto 2641 de 2012, art. 5 Anexo Numeral VI, Decreto Nacional 1081 de 2015 artículo 2.1.4.5 (Ley 1712 de 2014 literal G del Artículo 9) Guía para la Gestión del Riesgo de Corrupción 2015 del DAFP.</t>
    </r>
  </si>
  <si>
    <t>Trimestral</t>
  </si>
  <si>
    <r>
      <rPr>
        <sz val="12"/>
        <color rgb="FF000000"/>
        <rFont val="Century Gothic"/>
        <charset val="1"/>
      </rPr>
      <t xml:space="preserve">
</t>
    </r>
    <r>
      <rPr>
        <u/>
        <sz val="12"/>
        <color rgb="FF000000"/>
        <rFont val="Century Gothic"/>
        <charset val="1"/>
      </rPr>
      <t xml:space="preserve">Decreto Nacional 1068 de 2015 artículos 2.8.4.8.1, 2.8.4.8.2 y 2.8.4.3.1.4 </t>
    </r>
    <r>
      <rPr>
        <sz val="12"/>
        <color rgb="FF111111"/>
        <rFont val="Century Gothic"/>
        <charset val="1"/>
      </rPr>
      <t xml:space="preserve">(compiló Decretos Nacionales 1737, 1738 de 1998 y 984 de 2012, Decreto Nacional 648 de 2017 artículo 2.2.21.4.9. literal H.. Incluir:
*Seguimiento a Contratos o convenios con terceros para la administración de recursos
*Seguimiento a Pago de Conciliaciones Judiciales
</t>
    </r>
    <r>
      <rPr>
        <u/>
        <sz val="12"/>
        <color rgb="FF000000"/>
        <rFont val="Century Gothic"/>
        <charset val="1"/>
      </rPr>
      <t>* Trimestral a representante legal.</t>
    </r>
  </si>
  <si>
    <r>
      <rPr>
        <u/>
        <sz val="12"/>
        <color rgb="FF111111"/>
        <rFont val="Century Gothic"/>
        <charset val="1"/>
      </rPr>
      <t>Ley 1474 Artículo 76</t>
    </r>
    <r>
      <rPr>
        <sz val="12"/>
        <color rgb="FF111111"/>
        <rFont val="Century Gothic"/>
        <charset val="1"/>
      </rPr>
      <t xml:space="preserve">, </t>
    </r>
    <r>
      <rPr>
        <u/>
        <sz val="12"/>
        <color rgb="FF111111"/>
        <rFont val="Century Gothic"/>
        <charset val="1"/>
      </rPr>
      <t>semestral d</t>
    </r>
    <r>
      <rPr>
        <sz val="12"/>
        <color rgb="FF111111"/>
        <rFont val="Century Gothic"/>
        <charset val="1"/>
      </rPr>
      <t>irigido a la Rectora de la entidad.</t>
    </r>
  </si>
  <si>
    <t>Memorando
certificado de cargue y publicación</t>
  </si>
  <si>
    <t>DECRETO 1069 DE 2015, Decreto Único Reglamentario del Sector Justicia y del Derecho</t>
  </si>
  <si>
    <t xml:space="preserve">Seguimiento a la implementación de lineamientos para vigilancia y protección de los recursos públicos en el marco de la emergencia derivada del COVID 19.
</t>
  </si>
  <si>
    <t>CIRCULAR EXTERNA 100-10 DE 2020 (Mayo 21)</t>
  </si>
  <si>
    <t>Informe de evaluación a la gestión institucional, Evaluación planes de acción</t>
  </si>
  <si>
    <t>Art 39 Ley 909 de 2004, Acuerdo 565 de 2016</t>
  </si>
  <si>
    <t>2.11</t>
  </si>
  <si>
    <t>Seguimiento adecuación MIPG (Autodiagnosticos, planeación y ejecución)</t>
  </si>
  <si>
    <t xml:space="preserve"> Decreto 807 de 2019.</t>
  </si>
  <si>
    <t>2.12</t>
  </si>
  <si>
    <t>Informe sobre posibles actos de corrupción.</t>
  </si>
  <si>
    <t>Jefe oficina</t>
  </si>
  <si>
    <t>Ley 1474 de 2011, artículo 9 
Decreto 19 de 2012, artículo 231 (Modifica el segundo inciso del art. 9 de la Ley 1474), Directiva Presidencial 01 de 2015</t>
  </si>
  <si>
    <t>2.13</t>
  </si>
  <si>
    <t>SIGEP, Sistema de Información y Gestión del Empleo Público</t>
  </si>
  <si>
    <t>Ley 909 de 2004. Decreto No. 1409 de 2008. Decreto No. 2842 de 2010 artículo 7 (Derogó el Decreto No. 1145 y el Decreto No. 3246), Decreto 1083 de 2015 -  Art. 2.2.17.7</t>
  </si>
  <si>
    <t>2.14</t>
  </si>
  <si>
    <t>Sistema Único de Información de Trámites SUIT</t>
  </si>
  <si>
    <t>Resolución 1099 de  2017 DAFP</t>
  </si>
  <si>
    <t>2.15</t>
  </si>
  <si>
    <t>Seguimiento a la ley de cuotas</t>
  </si>
  <si>
    <t>Ley 581 de 2000</t>
  </si>
  <si>
    <t>2.16</t>
  </si>
  <si>
    <t xml:space="preserve">Seguimiento al Comité de Conciliaciones
</t>
  </si>
  <si>
    <r>
      <rPr>
        <b/>
        <sz val="12"/>
        <color rgb="FF000000"/>
        <rFont val="Arial"/>
        <charset val="1"/>
      </rPr>
      <t xml:space="preserve">
</t>
    </r>
    <r>
      <rPr>
        <sz val="12"/>
        <color rgb="FF000000"/>
        <rFont val="Arial"/>
        <charset val="1"/>
      </rPr>
      <t>(</t>
    </r>
    <r>
      <rPr>
        <b/>
        <u/>
        <sz val="12"/>
        <color rgb="FF000000"/>
        <rFont val="Arial"/>
        <charset val="1"/>
      </rPr>
      <t>Decreto Nacional No.1716 de 2009</t>
    </r>
    <r>
      <rPr>
        <sz val="12"/>
        <color rgb="FF000000"/>
        <rFont val="Arial"/>
        <charset val="1"/>
      </rPr>
      <t>). Seguimiento al Sistema de Procesos Judiciales</t>
    </r>
  </si>
  <si>
    <t>memorando</t>
  </si>
  <si>
    <t>Procesos estratégicos</t>
  </si>
  <si>
    <t>Procesos misionales</t>
  </si>
  <si>
    <t>Profesional perfil docente</t>
  </si>
  <si>
    <t>Proceso de apoyo</t>
  </si>
  <si>
    <t>Seguimiento a la Caja Menor de la Entidad - arqueos sorpresivos y periódicos
(Ley 87 de 1993).</t>
  </si>
  <si>
    <t xml:space="preserve">Memorando
</t>
  </si>
  <si>
    <t>4.2</t>
  </si>
  <si>
    <t>Aseguramiento</t>
  </si>
  <si>
    <t>Seguimiento a los resultados de la auditoria gestión de riesgos 2020 cod 38</t>
  </si>
  <si>
    <t>enfoque prevención</t>
  </si>
  <si>
    <t>Capacitaciones o socializaciones 
Sistema del Control interno realizar campañas de sensibilización y uso y apropiación riesgos (ODM 166 act 266 isodoc)
 (Roles de la Oficina de Control Interno, Metodología para la Gestió de riesgos,  código de integridad, MECI, Metodología de anállisis de causa, riesgos..).</t>
  </si>
  <si>
    <t>Memorandos, correos, oficios, actas de reunión.</t>
  </si>
  <si>
    <t>capacitación MECI y  nivel directivo</t>
  </si>
  <si>
    <t>Acta auro control</t>
  </si>
  <si>
    <t>Jefe oficina y Secretaria</t>
  </si>
  <si>
    <t>memorandos, actas, listas de asistencia</t>
  </si>
  <si>
    <t>Acuerdo 35 de 2008</t>
  </si>
  <si>
    <t>Varios</t>
  </si>
  <si>
    <t>Ejecutar el plan de aseguramiento de la calidad de la oficina 
a.) Realizar seguimiento a la implementación de acciones del plan de mejoramiento suscrito por el proceso, 
b.) Revisar y registrar el avance o cumplimiento de los indicadores y acciones del plan de acción a cargo de la OCI 
c.) implementar las acciones de manejo de los riesgos identificados, 
d.) Atender las PQRs a cargo de la OCI. 
e.) Realizar seguimiento a las acciones a cargo de la OCI en el PAAC.
f.) Revisar la necesidad de ajustes a los procedimientos, matriz de comunicaciones y normograma del proceso control y mejora.</t>
  </si>
  <si>
    <t>mensual</t>
  </si>
  <si>
    <t>Listas de asistencia, actas, correos, memorandos, oficios</t>
  </si>
  <si>
    <t>Auditoria Certificación sistemas de gestión</t>
  </si>
  <si>
    <t>Auditoria Certificación ISO9001</t>
  </si>
  <si>
    <t>Oficina de Planeación, Sistemas y Desarrollo</t>
  </si>
  <si>
    <t>Cumplimiento</t>
  </si>
  <si>
    <t>Mensual</t>
  </si>
  <si>
    <t>Reuniones de autocontrol OCI 2021</t>
  </si>
  <si>
    <t>COMITÉ DE COORDINACIÓN DEL SISTEMA DE CONTROL INTERNO: Acta No. 001 del 03 de febrero 2021</t>
  </si>
  <si>
    <t>Version</t>
  </si>
  <si>
    <t>Fecha</t>
  </si>
  <si>
    <t>Presentación ante el comité para aprobación</t>
  </si>
  <si>
    <t>Suma - Periodicidad</t>
  </si>
  <si>
    <t>(vacío)</t>
  </si>
  <si>
    <t>Total Resultado</t>
  </si>
  <si>
    <t>ESTADO ACTUAL</t>
  </si>
  <si>
    <t>Procesos</t>
  </si>
  <si>
    <t>Dependencias</t>
  </si>
  <si>
    <t>Direcciones Regionales</t>
  </si>
  <si>
    <t>Sub-total Dep.</t>
  </si>
  <si>
    <t>Cargo</t>
  </si>
  <si>
    <t>GES</t>
  </si>
  <si>
    <t>TIC</t>
  </si>
  <si>
    <t>GCO</t>
  </si>
  <si>
    <t>GSG</t>
  </si>
  <si>
    <t>OAM</t>
  </si>
  <si>
    <t>AAM</t>
  </si>
  <si>
    <t>GAP</t>
  </si>
  <si>
    <t>GSC</t>
  </si>
  <si>
    <t>GHU</t>
  </si>
  <si>
    <t>GDO</t>
  </si>
  <si>
    <t>GFI</t>
  </si>
  <si>
    <t>GJU</t>
  </si>
  <si>
    <t>GCT</t>
  </si>
  <si>
    <t>GAL</t>
  </si>
  <si>
    <t>GAM</t>
  </si>
  <si>
    <t>MSM</t>
  </si>
  <si>
    <t>Sub-total</t>
  </si>
  <si>
    <t>DGEN</t>
  </si>
  <si>
    <t>FIAB</t>
  </si>
  <si>
    <t>DCDI</t>
  </si>
  <si>
    <t>SGEN</t>
  </si>
  <si>
    <t>OCIN</t>
  </si>
  <si>
    <t>OTIC</t>
  </si>
  <si>
    <t>OAC</t>
  </si>
  <si>
    <t>OTH</t>
  </si>
  <si>
    <t>OAP</t>
  </si>
  <si>
    <t>DMMLA</t>
  </si>
  <si>
    <t>DGOAT</t>
  </si>
  <si>
    <t>DESCA</t>
  </si>
  <si>
    <t>DJUR</t>
  </si>
  <si>
    <t>DOI</t>
  </si>
  <si>
    <t>DCASC</t>
  </si>
  <si>
    <t>DAF</t>
  </si>
  <si>
    <t>DRSC</t>
  </si>
  <si>
    <t>DRSO</t>
  </si>
  <si>
    <t>DRSOA</t>
  </si>
  <si>
    <t>DRBC</t>
  </si>
  <si>
    <t>DRAG</t>
  </si>
  <si>
    <t>DRAM</t>
  </si>
  <si>
    <t>DRMC</t>
  </si>
  <si>
    <t>DRBM</t>
  </si>
  <si>
    <t>DRCH</t>
  </si>
  <si>
    <t>DRGU</t>
  </si>
  <si>
    <t>DRRN</t>
  </si>
  <si>
    <t>DRSU</t>
  </si>
  <si>
    <t>DRTE</t>
  </si>
  <si>
    <t>DRUB</t>
  </si>
  <si>
    <t>Dario Romero</t>
  </si>
  <si>
    <t>Funcionario</t>
  </si>
  <si>
    <t>X</t>
  </si>
  <si>
    <t>Guillermo Delgadillo</t>
  </si>
  <si>
    <t>Luis A. Ortiz</t>
  </si>
  <si>
    <t>Nelson Zamudio</t>
  </si>
  <si>
    <t>Alix Fajardo</t>
  </si>
  <si>
    <t>Contratista</t>
  </si>
  <si>
    <t>Camilo Leguizamón</t>
  </si>
  <si>
    <t>Felipe Mancera</t>
  </si>
  <si>
    <t>Gladis Bonilla</t>
  </si>
  <si>
    <t>Julie Martínez</t>
  </si>
  <si>
    <t>Luis E. Perdomo</t>
  </si>
  <si>
    <t>Norhela Gutiérrez</t>
  </si>
  <si>
    <t>Nubia Hernández</t>
  </si>
  <si>
    <t>Oscar Miranda</t>
  </si>
  <si>
    <t>Rodolfo Segura</t>
  </si>
  <si>
    <t>Oscar Hernández</t>
  </si>
  <si>
    <t>Sandra Villamil</t>
  </si>
  <si>
    <t>Diego Useche</t>
  </si>
  <si>
    <t>David Bohórquez</t>
  </si>
  <si>
    <t>Asesor</t>
  </si>
  <si>
    <t>PROPUESTA 2018</t>
  </si>
  <si>
    <t>Dependencias Nivel Central</t>
  </si>
  <si>
    <t>G I+D+I</t>
  </si>
  <si>
    <t>(OAM) - OOA</t>
  </si>
  <si>
    <t>GIA</t>
  </si>
  <si>
    <t>(DMMLA) - DRN</t>
  </si>
  <si>
    <t>DLIA</t>
  </si>
  <si>
    <t>(DOI) - DIA</t>
  </si>
  <si>
    <t>Enlace</t>
  </si>
  <si>
    <t>No. Procesos</t>
  </si>
  <si>
    <t>No. Dependencias</t>
  </si>
  <si>
    <t>No. Direcciones Regionales</t>
  </si>
  <si>
    <t>N.A.</t>
  </si>
  <si>
    <t>OAM - (OOA)</t>
  </si>
  <si>
    <t>DMMLA - (DRN)</t>
  </si>
  <si>
    <t>DOI - (DIA)</t>
  </si>
  <si>
    <t>CRITERIOS DE ASIGNACIÓN DE ENLACES</t>
  </si>
  <si>
    <t>1. Nueva estructura de Procesos y Dependencias (según Acuerdo 28 de 2017 y Memo No. 20174100298 de 11/12/2017).</t>
  </si>
  <si>
    <t>2. Direcciones Regionales (lejanas) asignadas a funcionarios.</t>
  </si>
  <si>
    <t>3. Coherencia entre Procesos y Dependencias (ej.: GAP y GSC con DCASC, GIA con FIAB y DOI).</t>
  </si>
  <si>
    <t>4. Antigüedad de los profesionales.</t>
  </si>
  <si>
    <t>5. Cargas equitativas.</t>
  </si>
  <si>
    <t>6. A todos les quede asignado un proceso y una dependencia, para aprender de los diferentes seguimientos y evaluaciones.</t>
  </si>
  <si>
    <t>Cindy Hernandez</t>
  </si>
  <si>
    <t>Seguimiento PQRSFD</t>
  </si>
  <si>
    <t>*Seguimiento a Austeridad en el Gasto Público</t>
  </si>
  <si>
    <t>Seguimiento Ekogui</t>
  </si>
  <si>
    <r>
      <t xml:space="preserve">Medición Estado de Avance del Modelo Estándar de Control Interno MECI  en el marco de MIPG a través de FURAG en cada vigencia
</t>
    </r>
    <r>
      <rPr>
        <b/>
        <sz val="12"/>
        <rFont val="Century Gothic"/>
        <family val="2"/>
      </rPr>
      <t xml:space="preserve">REQUISITO LEGAL:
</t>
    </r>
    <r>
      <rPr>
        <sz val="12"/>
        <rFont val="Century Gothic"/>
        <family val="2"/>
      </rPr>
      <t>Decreto Nacional 648 de 2017 Artículos 2.2.21.4.9. literal a</t>
    </r>
    <r>
      <rPr>
        <b/>
        <sz val="12"/>
        <rFont val="Century Gothic"/>
        <family val="2"/>
      </rPr>
      <t xml:space="preserve"> </t>
    </r>
    <r>
      <rPr>
        <sz val="12"/>
        <rFont val="Century Gothic"/>
        <family val="2"/>
      </rPr>
      <t xml:space="preserve">y Decreto 1083 de 2015 art. 2.2.21.2.5 literal "e"y 2.2.21.3.7 literal "d"
(Circular Externa 003 de 2016 del DAFP, Ley 872 de 2003 art 2, Decreto Nacional 153 de 2007, Circular Externa 100-22-2016 DAFP
</t>
    </r>
  </si>
  <si>
    <t>NOTAS:
1. El cumplimiento de este plan esta supeditado a la asignación de los recursos necesarios para ejecutarlo, así como a la disposición de las áreas para atender los procesos de auditoría en las fechas programadas.
2. Los cambios en las fechas de ejecución de este plan podrán ser realizados directamente por la jefe de la Oficina de Control Interno y quedarán documentados en las acta de autoevaluación del proceso control y mejora.
3. Las actividades programadas de seguimiento a planes de mejoramiento por proceso y suscritos ante la Contraloría dependerán de la existencia de acciones formuladas de lo contrario se diligenciará en observaciones con No Aplica.
4. La respuesta a PQRS está supeditada a las solicitudes que ingresen y que sean responsabilidad de la Oficina de Control Interno, en lo meses que no ingresen se documentará con No Aplica para este mes.
5 perfil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</si>
</sst>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0.00\ ;\-#\ ;@\ "/>
    <numFmt numFmtId="165" formatCode="dd\-mmm"/>
    <numFmt numFmtId="166" formatCode="0.0%"/>
    <numFmt numFmtId="167" formatCode="#,##0.0"/>
    <numFmt numFmtId="168" formatCode="dd/mm/yy"/>
  </numFmts>
  <fonts count="73" x14ac:knownFonts="1">
    <font>
      <sz val="11"/>
      <color rgb="FF000000"/>
      <name val="Arial"/>
      <charset val="1"/>
    </font>
    <font>
      <sz val="10"/>
      <color rgb="FF000000"/>
      <name val="Arial"/>
      <charset val="1"/>
    </font>
    <font>
      <b/>
      <sz val="11"/>
      <color rgb="FF000000"/>
      <name val="Arial"/>
      <charset val="1"/>
    </font>
    <font>
      <sz val="12"/>
      <color rgb="FF000000"/>
      <name val="Century Gothic"/>
      <charset val="1"/>
    </font>
    <font>
      <b/>
      <sz val="16"/>
      <color rgb="FF000000"/>
      <name val="Arial"/>
      <charset val="1"/>
    </font>
    <font>
      <sz val="16"/>
      <color rgb="FF000000"/>
      <name val="Arial"/>
      <charset val="1"/>
    </font>
    <font>
      <b/>
      <sz val="12"/>
      <color rgb="FF000000"/>
      <name val="Century Gothic"/>
      <charset val="1"/>
    </font>
    <font>
      <sz val="10"/>
      <color rgb="FF000000"/>
      <name val="Century Gothic"/>
      <charset val="1"/>
    </font>
    <font>
      <sz val="12"/>
      <color rgb="FF2A6099"/>
      <name val="Century Gothic"/>
      <charset val="1"/>
    </font>
    <font>
      <sz val="12"/>
      <color rgb="FF1C1C1C"/>
      <name val="Century Gothic"/>
      <charset val="1"/>
    </font>
    <font>
      <b/>
      <sz val="12"/>
      <color rgb="FF7030A0"/>
      <name val="Century Gothic"/>
      <charset val="1"/>
    </font>
    <font>
      <sz val="12"/>
      <color rgb="FFFFFFFF"/>
      <name val="Century Gothic"/>
      <charset val="1"/>
    </font>
    <font>
      <sz val="12"/>
      <color rgb="FF00A933"/>
      <name val="Century Gothic"/>
      <charset val="1"/>
    </font>
    <font>
      <b/>
      <u/>
      <sz val="12"/>
      <color rgb="FF70AD47"/>
      <name val="Century Gothic"/>
      <charset val="1"/>
    </font>
    <font>
      <b/>
      <sz val="12"/>
      <color rgb="FF70AD47"/>
      <name val="Century Gothic"/>
      <charset val="1"/>
    </font>
    <font>
      <sz val="12"/>
      <color rgb="FF70AD47"/>
      <name val="Century Gothic"/>
      <charset val="1"/>
    </font>
    <font>
      <b/>
      <sz val="14"/>
      <color rgb="FF70AD47"/>
      <name val="Century Gothic"/>
      <charset val="1"/>
    </font>
    <font>
      <b/>
      <sz val="14"/>
      <color rgb="FF00A933"/>
      <name val="Century Gothic"/>
      <charset val="1"/>
    </font>
    <font>
      <sz val="12"/>
      <color rgb="FF00B050"/>
      <name val="Century Gothic"/>
      <charset val="1"/>
    </font>
    <font>
      <b/>
      <sz val="12"/>
      <color rgb="FF00B050"/>
      <name val="Century Gothic"/>
      <charset val="1"/>
    </font>
    <font>
      <b/>
      <u/>
      <sz val="12"/>
      <color rgb="FF00B050"/>
      <name val="Century Gothic"/>
      <charset val="1"/>
    </font>
    <font>
      <u/>
      <sz val="12"/>
      <color rgb="FF00B050"/>
      <name val="Century Gothic"/>
      <charset val="1"/>
    </font>
    <font>
      <b/>
      <sz val="14"/>
      <color rgb="FF00B050"/>
      <name val="Century Gothic"/>
      <charset val="1"/>
    </font>
    <font>
      <b/>
      <u/>
      <sz val="12"/>
      <color rgb="FF000000"/>
      <name val="Century Gothic"/>
      <charset val="1"/>
    </font>
    <font>
      <u/>
      <sz val="12"/>
      <color rgb="FF000000"/>
      <name val="Century Gothic"/>
      <charset val="1"/>
    </font>
    <font>
      <b/>
      <sz val="14"/>
      <color rgb="FF000000"/>
      <name val="Century Gothic"/>
      <charset val="1"/>
    </font>
    <font>
      <b/>
      <sz val="12"/>
      <color rgb="FF00B050"/>
      <name val="Arial"/>
      <charset val="1"/>
    </font>
    <font>
      <b/>
      <u/>
      <sz val="12"/>
      <color rgb="FF00B050"/>
      <name val="Arial"/>
      <charset val="1"/>
    </font>
    <font>
      <sz val="12"/>
      <color rgb="FF00B050"/>
      <name val="Arial"/>
      <charset val="1"/>
    </font>
    <font>
      <sz val="12"/>
      <color rgb="FF000000"/>
      <name val="Arial"/>
      <charset val="1"/>
    </font>
    <font>
      <b/>
      <sz val="12"/>
      <color rgb="FFFF8000"/>
      <name val="Century Gothic"/>
      <charset val="1"/>
    </font>
    <font>
      <sz val="12"/>
      <color rgb="FFFF8000"/>
      <name val="Century Gothic"/>
      <charset val="1"/>
    </font>
    <font>
      <b/>
      <sz val="12"/>
      <color rgb="FFED7D31"/>
      <name val="Century Gothic"/>
      <charset val="1"/>
    </font>
    <font>
      <b/>
      <u/>
      <sz val="12"/>
      <color rgb="FFED7D31"/>
      <name val="Century Gothic"/>
      <charset val="1"/>
    </font>
    <font>
      <u/>
      <sz val="12"/>
      <color rgb="FFED7D31"/>
      <name val="Century Gothic"/>
      <charset val="1"/>
    </font>
    <font>
      <sz val="12"/>
      <color rgb="FFED7D31"/>
      <name val="Century Gothic"/>
      <charset val="1"/>
    </font>
    <font>
      <b/>
      <sz val="12"/>
      <color rgb="FF000000"/>
      <name val="Arial"/>
      <charset val="1"/>
    </font>
    <font>
      <b/>
      <u/>
      <sz val="12"/>
      <color rgb="FF000000"/>
      <name val="Arial"/>
      <charset val="1"/>
    </font>
    <font>
      <sz val="9"/>
      <color rgb="FF000000"/>
      <name val="Arial"/>
      <charset val="1"/>
    </font>
    <font>
      <b/>
      <sz val="18"/>
      <color rgb="FF000000"/>
      <name val="Arial"/>
      <charset val="1"/>
    </font>
    <font>
      <sz val="18"/>
      <color rgb="FF000000"/>
      <name val="Arial"/>
      <charset val="1"/>
    </font>
    <font>
      <sz val="18"/>
      <color rgb="FF000000"/>
      <name val="Arial Narrow"/>
      <family val="2"/>
      <charset val="1"/>
    </font>
    <font>
      <b/>
      <sz val="10"/>
      <color rgb="FF000000"/>
      <name val="Century Gothic"/>
      <charset val="1"/>
    </font>
    <font>
      <b/>
      <sz val="12"/>
      <color rgb="FFFFFFFF"/>
      <name val="Century Gothic"/>
      <charset val="1"/>
    </font>
    <font>
      <sz val="10"/>
      <color rgb="FF00A933"/>
      <name val="Calibri"/>
      <charset val="1"/>
    </font>
    <font>
      <sz val="10"/>
      <color rgb="FFBF8F00"/>
      <name val="Calibri"/>
      <charset val="1"/>
    </font>
    <font>
      <sz val="12"/>
      <color rgb="FF111111"/>
      <name val="Century Gothic"/>
      <charset val="1"/>
    </font>
    <font>
      <b/>
      <sz val="12"/>
      <color rgb="FF00A933"/>
      <name val="Century Gothic"/>
      <charset val="1"/>
    </font>
    <font>
      <u/>
      <sz val="12"/>
      <color rgb="FF111111"/>
      <name val="Century Gothic"/>
      <charset val="1"/>
    </font>
    <font>
      <b/>
      <sz val="10"/>
      <color rgb="FF0070C0"/>
      <name val="Calibri"/>
      <charset val="1"/>
    </font>
    <font>
      <sz val="12"/>
      <color rgb="FF000000"/>
      <name val="Century"/>
      <family val="1"/>
      <charset val="1"/>
    </font>
    <font>
      <sz val="12"/>
      <color rgb="FF000000"/>
      <name val="Arial"/>
      <family val="2"/>
      <charset val="1"/>
    </font>
    <font>
      <b/>
      <sz val="12"/>
      <color rgb="FF1C1C1C"/>
      <name val="Century Gothic"/>
      <charset val="1"/>
    </font>
    <font>
      <sz val="10"/>
      <color rgb="FF0070C0"/>
      <name val="Calibri"/>
      <charset val="1"/>
    </font>
    <font>
      <b/>
      <sz val="10"/>
      <color rgb="FF000000"/>
      <name val="Calibri"/>
      <charset val="1"/>
    </font>
    <font>
      <b/>
      <sz val="10"/>
      <color rgb="FF000000"/>
      <name val="Arial"/>
      <charset val="1"/>
    </font>
    <font>
      <sz val="10"/>
      <color rgb="FFFF0000"/>
      <name val="Arial"/>
      <charset val="1"/>
    </font>
    <font>
      <sz val="11"/>
      <color rgb="FFFF0000"/>
      <name val="Arial"/>
      <charset val="1"/>
    </font>
    <font>
      <b/>
      <sz val="11"/>
      <color rgb="FFFF0000"/>
      <name val="Arial"/>
      <charset val="1"/>
    </font>
    <font>
      <sz val="11"/>
      <color rgb="FF000000"/>
      <name val="Arial"/>
      <charset val="1"/>
    </font>
    <font>
      <b/>
      <sz val="10"/>
      <color theme="8"/>
      <name val="Calibri"/>
      <family val="2"/>
    </font>
    <font>
      <b/>
      <sz val="10"/>
      <color rgb="FF0070C0"/>
      <name val="Calibri"/>
      <family val="2"/>
    </font>
    <font>
      <b/>
      <sz val="10"/>
      <color rgb="FFFF0000"/>
      <name val="Calibri"/>
      <family val="2"/>
    </font>
    <font>
      <b/>
      <sz val="12"/>
      <color theme="4"/>
      <name val="Calibri"/>
      <family val="2"/>
    </font>
    <font>
      <sz val="12"/>
      <color rgb="FFFF0000"/>
      <name val="Century Gothic"/>
      <family val="2"/>
    </font>
    <font>
      <b/>
      <sz val="12"/>
      <color rgb="FF0070C0"/>
      <name val="Calibri"/>
      <family val="2"/>
    </font>
    <font>
      <sz val="12"/>
      <name val="Century"/>
      <family val="1"/>
    </font>
    <font>
      <sz val="12"/>
      <name val="Century"/>
      <family val="1"/>
      <charset val="1"/>
    </font>
    <font>
      <sz val="10"/>
      <color rgb="FFFF0000"/>
      <name val="Calibri"/>
      <family val="2"/>
    </font>
    <font>
      <sz val="12"/>
      <name val="Century Gothic"/>
      <family val="2"/>
    </font>
    <font>
      <sz val="12"/>
      <name val="Arial Narrow"/>
      <family val="2"/>
      <charset val="1"/>
    </font>
    <font>
      <b/>
      <sz val="12"/>
      <name val="Century Gothic"/>
      <family val="2"/>
    </font>
    <font>
      <sz val="11"/>
      <color rgb="FF000000"/>
      <name val="Arial"/>
      <family val="2"/>
    </font>
  </fonts>
  <fills count="22">
    <fill>
      <patternFill patternType="none"/>
    </fill>
    <fill>
      <patternFill patternType="gray125"/>
    </fill>
    <fill>
      <patternFill patternType="solid">
        <fgColor rgb="FFFFFFFF"/>
        <bgColor rgb="FFDEEBF7"/>
      </patternFill>
    </fill>
    <fill>
      <patternFill patternType="solid">
        <fgColor rgb="FFD9D9D9"/>
        <bgColor rgb="FFBDD7EE"/>
      </patternFill>
    </fill>
    <fill>
      <patternFill patternType="solid">
        <fgColor rgb="FF2A6099"/>
        <bgColor rgb="FF3465A4"/>
      </patternFill>
    </fill>
    <fill>
      <patternFill patternType="solid">
        <fgColor rgb="FFFFFF00"/>
        <bgColor rgb="FFFFFF00"/>
      </patternFill>
    </fill>
    <fill>
      <patternFill patternType="solid">
        <fgColor rgb="FFDEEBF7"/>
        <bgColor rgb="FFD9D9D9"/>
      </patternFill>
    </fill>
    <fill>
      <patternFill patternType="solid">
        <fgColor rgb="FFAFE9E8"/>
        <bgColor rgb="FFBDD7EE"/>
      </patternFill>
    </fill>
    <fill>
      <patternFill patternType="solid">
        <fgColor rgb="FF3465A4"/>
        <bgColor rgb="FF2A6099"/>
      </patternFill>
    </fill>
    <fill>
      <patternFill patternType="solid">
        <fgColor rgb="FF00FF99"/>
        <bgColor rgb="FF00FFFF"/>
      </patternFill>
    </fill>
    <fill>
      <patternFill patternType="solid">
        <fgColor rgb="FFCC99FF"/>
        <bgColor rgb="FF9999FF"/>
      </patternFill>
    </fill>
    <fill>
      <patternFill patternType="solid">
        <fgColor rgb="FFFF99FF"/>
        <bgColor rgb="FFCC99FF"/>
      </patternFill>
    </fill>
    <fill>
      <patternFill patternType="solid">
        <fgColor rgb="FF00A933"/>
        <bgColor rgb="FF00B050"/>
      </patternFill>
    </fill>
    <fill>
      <patternFill patternType="solid">
        <fgColor rgb="FFFF8000"/>
        <bgColor rgb="FFED7D31"/>
      </patternFill>
    </fill>
    <fill>
      <patternFill patternType="solid">
        <fgColor rgb="FFFF3838"/>
        <bgColor rgb="FFC9211E"/>
      </patternFill>
    </fill>
    <fill>
      <patternFill patternType="solid">
        <fgColor rgb="FF5983B0"/>
        <bgColor rgb="FF808080"/>
      </patternFill>
    </fill>
    <fill>
      <patternFill patternType="solid">
        <fgColor rgb="FFBDD7EE"/>
        <bgColor rgb="FFAFE9E8"/>
      </patternFill>
    </fill>
    <fill>
      <patternFill patternType="solid">
        <fgColor rgb="FFC5E0B4"/>
        <bgColor rgb="FFD9D9D9"/>
      </patternFill>
    </fill>
    <fill>
      <patternFill patternType="solid">
        <fgColor rgb="FFFFD966"/>
        <bgColor rgb="FFFFE699"/>
      </patternFill>
    </fill>
    <fill>
      <patternFill patternType="solid">
        <fgColor rgb="FFFFE699"/>
        <bgColor rgb="FFFFD966"/>
      </patternFill>
    </fill>
    <fill>
      <patternFill patternType="solid">
        <fgColor rgb="FFBFBFBF"/>
        <bgColor rgb="FFBDD7EE"/>
      </patternFill>
    </fill>
    <fill>
      <patternFill patternType="solid">
        <fgColor rgb="FFFF0000"/>
        <bgColor rgb="FF3465A4"/>
      </patternFill>
    </fill>
  </fills>
  <borders count="44">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style="hair">
        <color auto="1"/>
      </right>
      <top style="hair">
        <color auto="1"/>
      </top>
      <bottom/>
      <diagonal/>
    </border>
    <border>
      <left/>
      <right style="hair">
        <color auto="1"/>
      </right>
      <top style="hair">
        <color auto="1"/>
      </top>
      <bottom/>
      <diagonal/>
    </border>
    <border>
      <left/>
      <right style="hair">
        <color auto="1"/>
      </right>
      <top style="hair">
        <color auto="1"/>
      </top>
      <bottom style="hair">
        <color auto="1"/>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hair">
        <color auto="1"/>
      </left>
      <right style="hair">
        <color rgb="FF808080"/>
      </right>
      <top/>
      <bottom style="hair">
        <color rgb="FF808080"/>
      </bottom>
      <diagonal/>
    </border>
    <border>
      <left style="hair">
        <color rgb="FF808080"/>
      </left>
      <right/>
      <top/>
      <bottom style="hair">
        <color rgb="FF808080"/>
      </bottom>
      <diagonal/>
    </border>
    <border>
      <left style="hair">
        <color auto="1"/>
      </left>
      <right style="hair">
        <color rgb="FF808080"/>
      </right>
      <top/>
      <bottom style="hair">
        <color auto="1"/>
      </bottom>
      <diagonal/>
    </border>
    <border>
      <left style="hair">
        <color rgb="FF808080"/>
      </left>
      <right style="hair">
        <color rgb="FF808080"/>
      </right>
      <top/>
      <bottom style="hair">
        <color auto="1"/>
      </bottom>
      <diagonal/>
    </border>
    <border>
      <left style="hair">
        <color rgb="FF808080"/>
      </left>
      <right style="hair">
        <color auto="1"/>
      </right>
      <top/>
      <bottom style="hair">
        <color auto="1"/>
      </bottom>
      <diagonal/>
    </border>
    <border>
      <left style="hair">
        <color auto="1"/>
      </left>
      <right style="hair">
        <color rgb="FF808080"/>
      </right>
      <top style="hair">
        <color rgb="FF808080"/>
      </top>
      <bottom style="hair">
        <color rgb="FF808080"/>
      </bottom>
      <diagonal/>
    </border>
    <border>
      <left style="hair">
        <color rgb="FF808080"/>
      </left>
      <right style="hair">
        <color auto="1"/>
      </right>
      <top style="hair">
        <color rgb="FF808080"/>
      </top>
      <bottom style="hair">
        <color rgb="FF808080"/>
      </bottom>
      <diagonal/>
    </border>
    <border>
      <left style="hair">
        <color rgb="FF808080"/>
      </left>
      <right style="hair">
        <color rgb="FF808080"/>
      </right>
      <top/>
      <bottom style="hair">
        <color rgb="FF808080"/>
      </bottom>
      <diagonal/>
    </border>
    <border>
      <left style="hair">
        <color rgb="FF808080"/>
      </left>
      <right style="hair">
        <color auto="1"/>
      </right>
      <top/>
      <bottom style="hair">
        <color rgb="FF808080"/>
      </bottom>
      <diagonal/>
    </border>
    <border>
      <left style="hair">
        <color auto="1"/>
      </left>
      <right style="hair">
        <color auto="1"/>
      </right>
      <top/>
      <bottom style="hair">
        <color rgb="FF808080"/>
      </bottom>
      <diagonal/>
    </border>
    <border>
      <left style="hair">
        <color auto="1"/>
      </left>
      <right style="hair">
        <color auto="1"/>
      </right>
      <top style="hair">
        <color rgb="FF808080"/>
      </top>
      <bottom style="hair">
        <color rgb="FF808080"/>
      </bottom>
      <diagonal/>
    </border>
    <border>
      <left style="hair">
        <color auto="1"/>
      </left>
      <right style="hair">
        <color rgb="FF808080"/>
      </right>
      <top style="hair">
        <color rgb="FF808080"/>
      </top>
      <bottom style="hair">
        <color auto="1"/>
      </bottom>
      <diagonal/>
    </border>
    <border>
      <left style="hair">
        <color rgb="FF808080"/>
      </left>
      <right style="hair">
        <color auto="1"/>
      </right>
      <top style="hair">
        <color rgb="FF808080"/>
      </top>
      <bottom style="hair">
        <color auto="1"/>
      </bottom>
      <diagonal/>
    </border>
    <border>
      <left style="hair">
        <color auto="1"/>
      </left>
      <right style="hair">
        <color rgb="FF808080"/>
      </right>
      <top style="hair">
        <color rgb="FF808080"/>
      </top>
      <bottom/>
      <diagonal/>
    </border>
    <border>
      <left style="hair">
        <color rgb="FF808080"/>
      </left>
      <right style="hair">
        <color rgb="FF808080"/>
      </right>
      <top style="hair">
        <color rgb="FF808080"/>
      </top>
      <bottom/>
      <diagonal/>
    </border>
    <border>
      <left style="hair">
        <color rgb="FF808080"/>
      </left>
      <right style="hair">
        <color auto="1"/>
      </right>
      <top style="hair">
        <color rgb="FF808080"/>
      </top>
      <bottom/>
      <diagonal/>
    </border>
    <border>
      <left style="hair">
        <color auto="1"/>
      </left>
      <right style="hair">
        <color auto="1"/>
      </right>
      <top style="hair">
        <color rgb="FF808080"/>
      </top>
      <bottom/>
      <diagonal/>
    </border>
    <border>
      <left style="hair">
        <color auto="1"/>
      </left>
      <right style="hair">
        <color rgb="FF808080"/>
      </right>
      <top style="hair">
        <color auto="1"/>
      </top>
      <bottom style="hair">
        <color auto="1"/>
      </bottom>
      <diagonal/>
    </border>
    <border>
      <left style="hair">
        <color rgb="FF808080"/>
      </left>
      <right style="hair">
        <color rgb="FF808080"/>
      </right>
      <top style="hair">
        <color auto="1"/>
      </top>
      <bottom style="hair">
        <color auto="1"/>
      </bottom>
      <diagonal/>
    </border>
    <border>
      <left style="hair">
        <color rgb="FF808080"/>
      </left>
      <right style="hair">
        <color auto="1"/>
      </right>
      <top style="hair">
        <color auto="1"/>
      </top>
      <bottom style="hair">
        <color auto="1"/>
      </bottom>
      <diagonal/>
    </border>
    <border>
      <left style="hair">
        <color auto="1"/>
      </left>
      <right style="hair">
        <color auto="1"/>
      </right>
      <top/>
      <bottom/>
      <diagonal/>
    </border>
  </borders>
  <cellStyleXfs count="11">
    <xf numFmtId="0" fontId="0" fillId="0" borderId="0"/>
    <xf numFmtId="164" fontId="59" fillId="0" borderId="0" applyBorder="0" applyProtection="0"/>
    <xf numFmtId="9" fontId="59" fillId="0" borderId="0" applyBorder="0" applyProtection="0"/>
    <xf numFmtId="0" fontId="59" fillId="0" borderId="0" applyBorder="0" applyProtection="0"/>
    <xf numFmtId="0" fontId="59" fillId="0" borderId="0" applyBorder="0" applyProtection="0">
      <alignment horizontal="left"/>
    </xf>
    <xf numFmtId="0" fontId="59" fillId="0" borderId="0" applyBorder="0" applyProtection="0"/>
    <xf numFmtId="0" fontId="1" fillId="0" borderId="0" applyBorder="0" applyProtection="0"/>
    <xf numFmtId="9" fontId="59" fillId="0" borderId="0" applyBorder="0" applyProtection="0"/>
    <xf numFmtId="0" fontId="2" fillId="0" borderId="0" applyBorder="0" applyProtection="0"/>
    <xf numFmtId="0" fontId="2" fillId="0" borderId="0" applyBorder="0" applyProtection="0">
      <alignment horizontal="left"/>
    </xf>
    <xf numFmtId="0" fontId="59" fillId="0" borderId="0" applyBorder="0" applyProtection="0"/>
  </cellStyleXfs>
  <cellXfs count="319">
    <xf numFmtId="0" fontId="0" fillId="0" borderId="0" xfId="0"/>
    <xf numFmtId="0" fontId="3" fillId="2" borderId="0" xfId="0" applyFont="1" applyFill="1" applyAlignment="1">
      <alignment vertical="center" wrapText="1"/>
    </xf>
    <xf numFmtId="0" fontId="3" fillId="2" borderId="0" xfId="0" applyFont="1" applyFill="1" applyAlignment="1">
      <alignment horizontal="center" vertical="center" wrapText="1"/>
    </xf>
    <xf numFmtId="0" fontId="3" fillId="2" borderId="0" xfId="0" applyFont="1" applyFill="1" applyAlignment="1">
      <alignment horizontal="justify" vertical="top" wrapText="1"/>
    </xf>
    <xf numFmtId="0" fontId="6" fillId="3"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7" fillId="2" borderId="0" xfId="0" applyFont="1" applyFill="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top" wrapText="1"/>
    </xf>
    <xf numFmtId="0" fontId="6" fillId="0" borderId="1" xfId="0" applyFont="1" applyBorder="1" applyAlignment="1">
      <alignment horizontal="left" vertical="top" wrapText="1"/>
    </xf>
    <xf numFmtId="3" fontId="3" fillId="2" borderId="0" xfId="1" applyNumberFormat="1" applyFont="1" applyFill="1" applyBorder="1" applyAlignment="1" applyProtection="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Border="1" applyAlignment="1">
      <alignment horizontal="left" vertical="center" wrapText="1"/>
    </xf>
    <xf numFmtId="0" fontId="3" fillId="2" borderId="4" xfId="0" applyFont="1" applyFill="1" applyBorder="1" applyAlignment="1">
      <alignment horizontal="left" vertical="center" wrapText="1"/>
    </xf>
    <xf numFmtId="0" fontId="3" fillId="0" borderId="0" xfId="0" applyFont="1" applyAlignment="1">
      <alignment vertical="center" wrapText="1"/>
    </xf>
    <xf numFmtId="0" fontId="11"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justify" vertical="top" wrapText="1"/>
    </xf>
    <xf numFmtId="0" fontId="16" fillId="2" borderId="1" xfId="0" applyFont="1" applyFill="1" applyBorder="1" applyAlignment="1">
      <alignment horizontal="center" vertical="top" wrapText="1"/>
    </xf>
    <xf numFmtId="0" fontId="17" fillId="2" borderId="1" xfId="0" applyFont="1" applyFill="1" applyBorder="1" applyAlignment="1">
      <alignment horizontal="center" vertical="center" wrapText="1"/>
    </xf>
    <xf numFmtId="0" fontId="12" fillId="2" borderId="0" xfId="0" applyFont="1" applyFill="1" applyAlignment="1">
      <alignment vertical="center" wrapText="1"/>
    </xf>
    <xf numFmtId="0" fontId="11" fillId="5"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justify" vertical="top" wrapText="1"/>
    </xf>
    <xf numFmtId="0" fontId="17" fillId="2" borderId="1" xfId="0" applyFont="1" applyFill="1" applyBorder="1" applyAlignment="1">
      <alignment horizontal="center" vertical="top"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justify" vertical="top" wrapText="1"/>
    </xf>
    <xf numFmtId="0" fontId="22" fillId="2" borderId="1" xfId="0" applyFont="1" applyFill="1" applyBorder="1" applyAlignment="1">
      <alignment horizontal="center" vertical="top" wrapText="1"/>
    </xf>
    <xf numFmtId="0" fontId="3" fillId="5"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justify" vertical="top" wrapText="1"/>
    </xf>
    <xf numFmtId="0" fontId="22" fillId="0" borderId="1" xfId="0" applyFont="1" applyBorder="1" applyAlignment="1">
      <alignment horizontal="center" vertical="top" wrapText="1"/>
    </xf>
    <xf numFmtId="0" fontId="22" fillId="0" borderId="1" xfId="0" applyFont="1" applyBorder="1" applyAlignment="1">
      <alignment horizontal="center" vertical="center" wrapText="1"/>
    </xf>
    <xf numFmtId="0" fontId="6" fillId="0" borderId="1" xfId="0" applyFont="1" applyBorder="1" applyAlignment="1">
      <alignment horizontal="justify" vertical="top" wrapText="1"/>
    </xf>
    <xf numFmtId="0" fontId="25" fillId="0" borderId="1" xfId="0" applyFont="1" applyBorder="1" applyAlignment="1">
      <alignment horizontal="center" vertical="top" wrapText="1"/>
    </xf>
    <xf numFmtId="0" fontId="25" fillId="0" borderId="1" xfId="0" applyFont="1" applyBorder="1" applyAlignment="1">
      <alignment horizontal="center" vertical="center" wrapText="1"/>
    </xf>
    <xf numFmtId="0" fontId="3" fillId="6" borderId="0" xfId="0" applyFont="1" applyFill="1" applyAlignment="1">
      <alignment vertical="center" wrapText="1"/>
    </xf>
    <xf numFmtId="0" fontId="25" fillId="2" borderId="1" xfId="0" applyFont="1" applyFill="1" applyBorder="1" applyAlignment="1">
      <alignment horizontal="center" vertical="top" wrapText="1"/>
    </xf>
    <xf numFmtId="0" fontId="25" fillId="2" borderId="1" xfId="0" applyFont="1" applyFill="1" applyBorder="1" applyAlignment="1">
      <alignment horizontal="center" vertical="center" wrapText="1"/>
    </xf>
    <xf numFmtId="0" fontId="26" fillId="2" borderId="1" xfId="0" applyFont="1" applyFill="1" applyBorder="1" applyAlignment="1">
      <alignment horizontal="justify" vertical="top" wrapText="1"/>
    </xf>
    <xf numFmtId="0" fontId="22" fillId="2" borderId="1" xfId="0" applyFont="1" applyFill="1" applyBorder="1" applyAlignment="1">
      <alignment horizontal="center" vertical="center" wrapText="1"/>
    </xf>
    <xf numFmtId="0" fontId="3" fillId="0" borderId="1" xfId="0" applyFont="1" applyBorder="1" applyAlignment="1">
      <alignment horizontal="justify" vertical="top" wrapText="1"/>
    </xf>
    <xf numFmtId="0" fontId="29" fillId="0" borderId="1" xfId="0" applyFont="1" applyBorder="1" applyAlignment="1">
      <alignment horizontal="justify"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center" wrapText="1"/>
    </xf>
    <xf numFmtId="0" fontId="3" fillId="2" borderId="4" xfId="0" applyFont="1" applyFill="1" applyBorder="1" applyAlignment="1">
      <alignment vertical="center" wrapText="1"/>
    </xf>
    <xf numFmtId="0" fontId="18" fillId="2" borderId="1" xfId="0" applyFont="1" applyFill="1" applyBorder="1" applyAlignment="1">
      <alignment horizontal="left" vertical="center" wrapText="1"/>
    </xf>
    <xf numFmtId="0" fontId="3" fillId="7" borderId="0" xfId="0" applyFont="1" applyFill="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top" wrapText="1"/>
    </xf>
    <xf numFmtId="0" fontId="3" fillId="3" borderId="4" xfId="0" applyFont="1" applyFill="1" applyBorder="1" applyAlignment="1">
      <alignment horizontal="left" vertical="center" wrapText="1"/>
    </xf>
    <xf numFmtId="0" fontId="6"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center" wrapText="1"/>
    </xf>
    <xf numFmtId="0" fontId="31" fillId="0" borderId="1" xfId="0" applyFont="1" applyBorder="1" applyAlignment="1">
      <alignment horizontal="justify" vertical="top" wrapText="1"/>
    </xf>
    <xf numFmtId="0" fontId="32" fillId="0" borderId="1" xfId="0" applyFont="1" applyBorder="1" applyAlignment="1">
      <alignment horizontal="justify" vertical="top" wrapText="1"/>
    </xf>
    <xf numFmtId="0" fontId="2" fillId="0" borderId="1" xfId="0" applyFont="1" applyBorder="1" applyAlignment="1">
      <alignment horizontal="justify" vertical="top" wrapText="1"/>
    </xf>
    <xf numFmtId="0" fontId="36" fillId="0" borderId="1" xfId="0" applyFont="1" applyBorder="1" applyAlignment="1">
      <alignment horizontal="justify"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2" borderId="6" xfId="0" applyFont="1" applyFill="1" applyBorder="1" applyAlignment="1">
      <alignment horizontal="justify" vertical="center" wrapText="1"/>
    </xf>
    <xf numFmtId="0" fontId="3" fillId="2" borderId="6" xfId="0" applyFont="1" applyFill="1" applyBorder="1" applyAlignment="1">
      <alignment horizontal="left"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horizontal="left" wrapText="1"/>
    </xf>
    <xf numFmtId="0" fontId="3" fillId="2" borderId="0" xfId="0" applyFont="1" applyFill="1" applyAlignment="1">
      <alignment horizontal="left" vertical="center" wrapText="1"/>
    </xf>
    <xf numFmtId="0" fontId="6" fillId="2" borderId="0" xfId="0" applyFont="1" applyFill="1" applyAlignment="1">
      <alignment vertical="center" wrapText="1"/>
    </xf>
    <xf numFmtId="0" fontId="3" fillId="10" borderId="1" xfId="0" applyFont="1" applyFill="1" applyBorder="1" applyAlignment="1">
      <alignment vertical="center" wrapText="1"/>
    </xf>
    <xf numFmtId="0" fontId="3" fillId="3" borderId="1" xfId="0" applyFont="1" applyFill="1" applyBorder="1" applyAlignment="1">
      <alignment vertical="center" wrapText="1"/>
    </xf>
    <xf numFmtId="0" fontId="3" fillId="11" borderId="0" xfId="0" applyFont="1" applyFill="1" applyAlignment="1">
      <alignment vertical="center" wrapText="1"/>
    </xf>
    <xf numFmtId="165" fontId="42" fillId="9" borderId="8" xfId="0" applyNumberFormat="1" applyFont="1" applyFill="1" applyBorder="1" applyAlignment="1">
      <alignment horizontal="center" vertical="center" textRotation="90" wrapText="1"/>
    </xf>
    <xf numFmtId="0" fontId="42" fillId="9" borderId="7" xfId="0" applyFont="1" applyFill="1" applyBorder="1" applyAlignment="1">
      <alignment horizontal="center" vertical="center" textRotation="90" wrapText="1"/>
    </xf>
    <xf numFmtId="0" fontId="42" fillId="10" borderId="7"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7" fillId="12" borderId="0" xfId="0" applyFont="1" applyFill="1" applyAlignment="1">
      <alignment vertical="center" wrapText="1"/>
    </xf>
    <xf numFmtId="165" fontId="42" fillId="8" borderId="7" xfId="0" applyNumberFormat="1" applyFont="1" applyFill="1" applyBorder="1" applyAlignment="1">
      <alignment horizontal="center" vertical="center" textRotation="90" wrapText="1"/>
    </xf>
    <xf numFmtId="0" fontId="31" fillId="13" borderId="0" xfId="0" applyFont="1" applyFill="1" applyAlignment="1">
      <alignment vertical="center" wrapText="1"/>
    </xf>
    <xf numFmtId="0" fontId="0" fillId="4" borderId="0" xfId="0" applyFill="1"/>
    <xf numFmtId="0" fontId="0" fillId="0" borderId="0" xfId="0" applyFont="1"/>
    <xf numFmtId="3" fontId="3" fillId="14" borderId="1" xfId="0"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3" fontId="3" fillId="4" borderId="1" xfId="0" applyNumberFormat="1" applyFont="1" applyFill="1" applyBorder="1" applyAlignment="1">
      <alignment horizontal="center" vertical="center" wrapText="1"/>
    </xf>
    <xf numFmtId="3" fontId="43" fillId="4"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3" fillId="0" borderId="3" xfId="0" applyNumberFormat="1" applyFont="1" applyBorder="1" applyAlignment="1">
      <alignment horizontal="center" vertical="center" wrapText="1"/>
    </xf>
    <xf numFmtId="0" fontId="6" fillId="14" borderId="1" xfId="0" applyFont="1" applyFill="1" applyBorder="1"/>
    <xf numFmtId="3" fontId="6" fillId="2" borderId="1" xfId="0" applyNumberFormat="1" applyFont="1" applyFill="1" applyBorder="1" applyAlignment="1">
      <alignment horizontal="center" vertical="center" wrapText="1"/>
    </xf>
    <xf numFmtId="3" fontId="3" fillId="0" borderId="9" xfId="0" applyNumberFormat="1" applyFont="1" applyBorder="1" applyAlignment="1">
      <alignment horizontal="center" vertical="center" wrapText="1"/>
    </xf>
    <xf numFmtId="0" fontId="6" fillId="0" borderId="1" xfId="0" applyFont="1" applyBorder="1" applyAlignment="1">
      <alignment horizontal="center" vertical="center" wrapText="1"/>
    </xf>
    <xf numFmtId="166" fontId="3" fillId="0" borderId="1" xfId="2" applyNumberFormat="1" applyFont="1" applyBorder="1" applyAlignment="1" applyProtection="1">
      <alignment horizontal="center" vertical="center" wrapText="1"/>
    </xf>
    <xf numFmtId="0" fontId="44" fillId="0" borderId="1" xfId="0" applyFont="1" applyBorder="1" applyAlignment="1">
      <alignment vertical="center" wrapText="1"/>
    </xf>
    <xf numFmtId="0" fontId="45" fillId="0" borderId="1" xfId="0" applyFont="1" applyBorder="1" applyAlignment="1">
      <alignment vertical="center" wrapText="1"/>
    </xf>
    <xf numFmtId="3" fontId="6" fillId="0" borderId="1" xfId="0" applyNumberFormat="1" applyFont="1" applyBorder="1" applyAlignment="1">
      <alignment horizontal="center" vertical="center" wrapText="1"/>
    </xf>
    <xf numFmtId="3" fontId="6" fillId="2" borderId="9" xfId="0" applyNumberFormat="1" applyFont="1" applyFill="1" applyBorder="1" applyAlignment="1">
      <alignment horizontal="center" vertical="center" wrapText="1"/>
    </xf>
    <xf numFmtId="166" fontId="6" fillId="10" borderId="4" xfId="2" applyNumberFormat="1" applyFont="1" applyFill="1" applyBorder="1" applyAlignment="1" applyProtection="1">
      <alignment horizontal="center" vertical="center" wrapText="1"/>
    </xf>
    <xf numFmtId="0" fontId="6" fillId="2" borderId="9" xfId="0" applyFont="1" applyFill="1" applyBorder="1" applyAlignment="1">
      <alignment vertical="center" wrapText="1"/>
    </xf>
    <xf numFmtId="0" fontId="2" fillId="0" borderId="0" xfId="0" applyFont="1"/>
    <xf numFmtId="0" fontId="6" fillId="2" borderId="4" xfId="0" applyFont="1" applyFill="1" applyBorder="1" applyAlignment="1">
      <alignment horizontal="left" vertical="center" wrapText="1"/>
    </xf>
    <xf numFmtId="0" fontId="6" fillId="2" borderId="4" xfId="0" applyFont="1" applyFill="1" applyBorder="1" applyAlignment="1">
      <alignment horizontal="center" vertical="center" wrapText="1"/>
    </xf>
    <xf numFmtId="167" fontId="6" fillId="2" borderId="1" xfId="0" applyNumberFormat="1" applyFont="1" applyFill="1" applyBorder="1" applyAlignment="1">
      <alignment horizontal="center" vertical="center" wrapText="1"/>
    </xf>
    <xf numFmtId="166" fontId="6" fillId="10" borderId="1" xfId="2" applyNumberFormat="1" applyFont="1" applyFill="1" applyBorder="1" applyAlignment="1" applyProtection="1">
      <alignment horizontal="center" vertical="center" wrapText="1"/>
    </xf>
    <xf numFmtId="9" fontId="6" fillId="2" borderId="1" xfId="2" applyFont="1" applyFill="1" applyBorder="1" applyAlignment="1" applyProtection="1">
      <alignment horizontal="center" vertical="center" wrapText="1"/>
    </xf>
    <xf numFmtId="166" fontId="3" fillId="10" borderId="1" xfId="2" applyNumberFormat="1" applyFont="1" applyFill="1" applyBorder="1" applyAlignment="1" applyProtection="1">
      <alignment horizontal="center" vertical="center" wrapText="1"/>
    </xf>
    <xf numFmtId="0" fontId="3" fillId="2" borderId="9" xfId="0" applyFont="1" applyFill="1" applyBorder="1" applyAlignment="1">
      <alignment vertical="center" wrapText="1"/>
    </xf>
    <xf numFmtId="0" fontId="46" fillId="0" borderId="1" xfId="0" applyFont="1" applyBorder="1" applyAlignment="1">
      <alignment horizontal="justify" vertical="top" wrapText="1"/>
    </xf>
    <xf numFmtId="0" fontId="46" fillId="2" borderId="1" xfId="0" applyFont="1" applyFill="1" applyBorder="1" applyAlignment="1">
      <alignment horizontal="left" vertical="center" wrapText="1"/>
    </xf>
    <xf numFmtId="3" fontId="12" fillId="2" borderId="1" xfId="0" applyNumberFormat="1" applyFont="1" applyFill="1" applyBorder="1" applyAlignment="1">
      <alignment horizontal="center" vertical="center" wrapText="1"/>
    </xf>
    <xf numFmtId="3" fontId="12" fillId="4" borderId="1" xfId="0" applyNumberFormat="1" applyFont="1" applyFill="1" applyBorder="1" applyAlignment="1">
      <alignment horizontal="center" vertical="center" wrapText="1"/>
    </xf>
    <xf numFmtId="3" fontId="9" fillId="4" borderId="1" xfId="0" applyNumberFormat="1" applyFont="1" applyFill="1" applyBorder="1" applyAlignment="1">
      <alignment horizontal="center" vertical="center" wrapText="1"/>
    </xf>
    <xf numFmtId="3" fontId="12" fillId="0" borderId="1" xfId="0" applyNumberFormat="1" applyFont="1" applyBorder="1" applyAlignment="1">
      <alignment horizontal="center" vertical="center" wrapText="1"/>
    </xf>
    <xf numFmtId="3" fontId="12" fillId="2" borderId="3" xfId="0" applyNumberFormat="1" applyFont="1" applyFill="1" applyBorder="1" applyAlignment="1">
      <alignment horizontal="center" vertical="center" wrapText="1"/>
    </xf>
    <xf numFmtId="3" fontId="12" fillId="2" borderId="9"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6" fontId="3" fillId="2" borderId="1" xfId="2" applyNumberFormat="1" applyFont="1" applyFill="1" applyBorder="1" applyAlignment="1" applyProtection="1">
      <alignment horizontal="center" vertical="center" wrapText="1"/>
    </xf>
    <xf numFmtId="3" fontId="9" fillId="2" borderId="1" xfId="0" applyNumberFormat="1" applyFont="1" applyFill="1" applyBorder="1" applyAlignment="1">
      <alignment horizontal="center" vertical="center" wrapText="1"/>
    </xf>
    <xf numFmtId="3" fontId="47" fillId="2" borderId="1" xfId="0" applyNumberFormat="1" applyFont="1" applyFill="1" applyBorder="1" applyAlignment="1">
      <alignment horizontal="center" vertical="center" wrapText="1"/>
    </xf>
    <xf numFmtId="0" fontId="48" fillId="2" borderId="1" xfId="0" applyFont="1" applyFill="1" applyBorder="1" applyAlignment="1">
      <alignment horizontal="left" vertical="center" wrapText="1"/>
    </xf>
    <xf numFmtId="0" fontId="47" fillId="2" borderId="1" xfId="0" applyFont="1" applyFill="1" applyBorder="1"/>
    <xf numFmtId="0" fontId="47" fillId="0" borderId="1" xfId="0" applyFont="1" applyBorder="1"/>
    <xf numFmtId="0" fontId="12" fillId="2" borderId="1" xfId="0" applyFont="1" applyFill="1" applyBorder="1"/>
    <xf numFmtId="0" fontId="12" fillId="2" borderId="3" xfId="0" applyFont="1" applyFill="1" applyBorder="1"/>
    <xf numFmtId="0" fontId="46" fillId="0" borderId="1" xfId="0" applyFont="1" applyBorder="1" applyAlignment="1">
      <alignment horizontal="left" vertical="center" wrapText="1"/>
    </xf>
    <xf numFmtId="3" fontId="15" fillId="4" borderId="1" xfId="0" applyNumberFormat="1" applyFont="1" applyFill="1" applyBorder="1" applyAlignment="1">
      <alignment horizontal="center" vertical="center" wrapText="1"/>
    </xf>
    <xf numFmtId="0" fontId="6" fillId="0" borderId="1" xfId="0" applyFont="1" applyBorder="1"/>
    <xf numFmtId="3" fontId="11" fillId="4" borderId="1" xfId="0" applyNumberFormat="1" applyFont="1" applyFill="1" applyBorder="1" applyAlignment="1">
      <alignment horizontal="center" vertical="center" wrapText="1"/>
    </xf>
    <xf numFmtId="3" fontId="3" fillId="12" borderId="9" xfId="0" applyNumberFormat="1" applyFont="1" applyFill="1" applyBorder="1" applyAlignment="1">
      <alignment horizontal="center" vertical="center" wrapText="1"/>
    </xf>
    <xf numFmtId="0" fontId="50" fillId="0" borderId="1" xfId="0" applyFont="1" applyBorder="1" applyAlignment="1">
      <alignment horizontal="justify" vertical="top" wrapText="1"/>
    </xf>
    <xf numFmtId="0" fontId="24" fillId="2" borderId="1" xfId="0" applyFont="1" applyFill="1" applyBorder="1" applyAlignment="1">
      <alignment horizontal="left" vertical="center" wrapText="1"/>
    </xf>
    <xf numFmtId="3" fontId="3" fillId="14" borderId="1" xfId="1" applyNumberFormat="1" applyFont="1" applyFill="1" applyBorder="1" applyAlignment="1" applyProtection="1">
      <alignment horizontal="center" vertical="center" wrapText="1"/>
    </xf>
    <xf numFmtId="0" fontId="3" fillId="0" borderId="1" xfId="0" applyFont="1" applyBorder="1" applyAlignment="1">
      <alignment horizontal="center" vertical="center"/>
    </xf>
    <xf numFmtId="0" fontId="3" fillId="0" borderId="1" xfId="0" applyFont="1" applyBorder="1"/>
    <xf numFmtId="0" fontId="3" fillId="0" borderId="3" xfId="0" applyFont="1" applyBorder="1"/>
    <xf numFmtId="0" fontId="9" fillId="2" borderId="1" xfId="0" applyFont="1" applyFill="1" applyBorder="1" applyAlignment="1">
      <alignment horizontal="left" vertical="center" wrapText="1"/>
    </xf>
    <xf numFmtId="3" fontId="3" fillId="2" borderId="3"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0" fontId="44" fillId="2" borderId="1" xfId="0" applyFont="1" applyFill="1" applyBorder="1" applyAlignment="1">
      <alignment vertical="center" wrapText="1"/>
    </xf>
    <xf numFmtId="0" fontId="3" fillId="2" borderId="1" xfId="0" applyFont="1" applyFill="1" applyBorder="1"/>
    <xf numFmtId="0" fontId="3" fillId="2" borderId="3" xfId="0" applyFont="1" applyFill="1" applyBorder="1"/>
    <xf numFmtId="0" fontId="29" fillId="2" borderId="1" xfId="0" applyFont="1" applyFill="1" applyBorder="1" applyAlignment="1">
      <alignment horizontal="left" vertical="center" wrapText="1"/>
    </xf>
    <xf numFmtId="0" fontId="47" fillId="2" borderId="1" xfId="0" applyFont="1" applyFill="1" applyBorder="1" applyAlignment="1">
      <alignment vertical="center" wrapText="1"/>
    </xf>
    <xf numFmtId="0" fontId="51" fillId="2" borderId="1" xfId="0" applyFont="1" applyFill="1" applyBorder="1" applyAlignment="1">
      <alignment horizontal="left" vertical="center" wrapText="1"/>
    </xf>
    <xf numFmtId="0" fontId="51" fillId="0" borderId="1" xfId="0" applyFont="1" applyBorder="1" applyAlignment="1">
      <alignment horizontal="justify" vertical="top" wrapText="1"/>
    </xf>
    <xf numFmtId="0" fontId="36" fillId="2" borderId="1" xfId="0" applyFont="1" applyFill="1" applyBorder="1" applyAlignment="1">
      <alignment horizontal="left" vertical="center" wrapText="1"/>
    </xf>
    <xf numFmtId="3" fontId="52" fillId="4" borderId="1" xfId="0" applyNumberFormat="1"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3" fillId="4"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0" borderId="9" xfId="0" applyFont="1" applyBorder="1" applyAlignment="1">
      <alignment horizontal="center" vertical="center" wrapText="1"/>
    </xf>
    <xf numFmtId="0" fontId="6" fillId="0" borderId="1" xfId="0" applyFont="1" applyBorder="1" applyAlignment="1">
      <alignment horizontal="left" vertical="center" wrapText="1"/>
    </xf>
    <xf numFmtId="0" fontId="53" fillId="2" borderId="1" xfId="0" applyFont="1" applyFill="1" applyBorder="1" applyAlignment="1">
      <alignment vertical="center" wrapText="1"/>
    </xf>
    <xf numFmtId="0" fontId="3" fillId="0" borderId="3" xfId="0" applyFont="1" applyBorder="1" applyAlignment="1">
      <alignment horizontal="center" vertical="center"/>
    </xf>
    <xf numFmtId="0" fontId="6" fillId="0" borderId="1" xfId="0" applyFont="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49" fillId="2" borderId="9" xfId="7" applyNumberFormat="1" applyFont="1" applyFill="1" applyBorder="1" applyAlignment="1" applyProtection="1">
      <alignment horizontal="left" vertical="center" wrapText="1"/>
    </xf>
    <xf numFmtId="0" fontId="54" fillId="2" borderId="9" xfId="7" applyNumberFormat="1" applyFont="1" applyFill="1" applyBorder="1" applyAlignment="1" applyProtection="1">
      <alignment horizontal="left" vertical="center" wrapText="1"/>
    </xf>
    <xf numFmtId="3" fontId="3" fillId="4" borderId="3" xfId="0" applyNumberFormat="1" applyFont="1" applyFill="1" applyBorder="1" applyAlignment="1">
      <alignment horizontal="center" vertical="center" wrapText="1"/>
    </xf>
    <xf numFmtId="0" fontId="3" fillId="2" borderId="9" xfId="7" applyNumberFormat="1" applyFont="1" applyFill="1" applyBorder="1" applyAlignment="1" applyProtection="1">
      <alignment horizontal="left" vertical="center" wrapText="1"/>
    </xf>
    <xf numFmtId="3" fontId="6" fillId="0" borderId="7" xfId="0" applyNumberFormat="1" applyFont="1" applyBorder="1" applyAlignment="1">
      <alignment horizontal="center" vertical="center" wrapText="1"/>
    </xf>
    <xf numFmtId="0" fontId="3" fillId="0" borderId="1" xfId="7" applyNumberFormat="1" applyFont="1" applyBorder="1" applyAlignment="1" applyProtection="1">
      <alignment horizontal="left" vertical="center" wrapText="1"/>
    </xf>
    <xf numFmtId="3" fontId="3" fillId="8" borderId="1" xfId="0" applyNumberFormat="1" applyFont="1" applyFill="1" applyBorder="1" applyAlignment="1">
      <alignment horizontal="center" vertical="center" wrapText="1"/>
    </xf>
    <xf numFmtId="3" fontId="3" fillId="15" borderId="1" xfId="0" applyNumberFormat="1" applyFont="1" applyFill="1" applyBorder="1" applyAlignment="1">
      <alignment horizontal="center" vertical="center" wrapText="1"/>
    </xf>
    <xf numFmtId="3" fontId="3" fillId="0" borderId="0" xfId="0" applyNumberFormat="1" applyFont="1" applyAlignment="1">
      <alignment horizontal="center" vertical="center" wrapText="1"/>
    </xf>
    <xf numFmtId="3" fontId="6" fillId="0" borderId="0" xfId="0" applyNumberFormat="1" applyFont="1" applyAlignment="1">
      <alignment horizontal="center" vertical="center" wrapText="1"/>
    </xf>
    <xf numFmtId="0" fontId="6" fillId="0" borderId="0" xfId="0" applyFont="1" applyAlignment="1">
      <alignment horizontal="center" vertical="center" wrapText="1"/>
    </xf>
    <xf numFmtId="166" fontId="3" fillId="0" borderId="0" xfId="2" applyNumberFormat="1" applyFont="1" applyBorder="1" applyAlignment="1" applyProtection="1">
      <alignment horizontal="center" vertical="center" wrapText="1"/>
    </xf>
    <xf numFmtId="0" fontId="6" fillId="0" borderId="0" xfId="7" applyNumberFormat="1" applyFont="1" applyBorder="1" applyAlignment="1" applyProtection="1">
      <alignment horizontal="left" vertical="center" wrapText="1"/>
    </xf>
    <xf numFmtId="0" fontId="1" fillId="17" borderId="10" xfId="0" applyFont="1" applyFill="1" applyBorder="1" applyAlignment="1">
      <alignment horizontal="center" vertical="center"/>
    </xf>
    <xf numFmtId="3" fontId="1" fillId="2" borderId="10" xfId="0" applyNumberFormat="1" applyFont="1" applyFill="1" applyBorder="1" applyAlignment="1">
      <alignment horizontal="center" vertical="center" wrapText="1"/>
    </xf>
    <xf numFmtId="3" fontId="1" fillId="0" borderId="10" xfId="0" applyNumberFormat="1" applyFont="1" applyBorder="1" applyAlignment="1">
      <alignment horizontal="center" vertical="center" wrapText="1"/>
    </xf>
    <xf numFmtId="3" fontId="55" fillId="2" borderId="10"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56" fillId="2" borderId="0" xfId="0" applyFont="1" applyFill="1" applyAlignment="1">
      <alignment horizontal="center" vertical="center" wrapText="1"/>
    </xf>
    <xf numFmtId="0" fontId="56" fillId="0" borderId="0" xfId="0" applyFont="1" applyAlignment="1">
      <alignment horizontal="center" vertical="center" wrapText="1"/>
    </xf>
    <xf numFmtId="0" fontId="1" fillId="0" borderId="0" xfId="0" applyFont="1" applyAlignment="1">
      <alignment horizontal="center" vertical="center" wrapText="1"/>
    </xf>
    <xf numFmtId="0" fontId="55" fillId="2" borderId="0" xfId="0" applyFont="1" applyFill="1" applyAlignment="1">
      <alignment horizontal="center" vertical="center" wrapText="1"/>
    </xf>
    <xf numFmtId="0" fontId="1" fillId="2" borderId="0" xfId="0" applyFont="1" applyFill="1" applyAlignment="1">
      <alignment vertical="center" wrapText="1"/>
    </xf>
    <xf numFmtId="0" fontId="56" fillId="2" borderId="0" xfId="0" applyFont="1" applyFill="1" applyAlignment="1">
      <alignment vertical="center" wrapText="1"/>
    </xf>
    <xf numFmtId="0" fontId="56" fillId="0" borderId="0" xfId="0" applyFont="1" applyAlignment="1">
      <alignment vertical="center" wrapText="1"/>
    </xf>
    <xf numFmtId="0" fontId="1" fillId="0" borderId="0" xfId="0" applyFont="1" applyAlignment="1">
      <alignment vertical="center" wrapText="1"/>
    </xf>
    <xf numFmtId="0" fontId="1" fillId="18" borderId="11" xfId="0" applyFont="1" applyFill="1" applyBorder="1" applyAlignment="1">
      <alignment vertical="center"/>
    </xf>
    <xf numFmtId="0" fontId="1" fillId="18" borderId="12" xfId="0" applyFont="1" applyFill="1" applyBorder="1" applyAlignment="1">
      <alignment vertical="center" wrapText="1"/>
    </xf>
    <xf numFmtId="0" fontId="55" fillId="18" borderId="13" xfId="0" applyFont="1" applyFill="1" applyBorder="1" applyAlignment="1">
      <alignment vertical="center" wrapText="1"/>
    </xf>
    <xf numFmtId="9" fontId="38" fillId="2" borderId="10" xfId="2" applyFont="1" applyFill="1" applyBorder="1" applyAlignment="1" applyProtection="1">
      <alignment horizontal="center" vertical="center" wrapText="1"/>
    </xf>
    <xf numFmtId="0" fontId="0" fillId="2" borderId="0" xfId="0" applyFill="1" applyAlignment="1">
      <alignment vertical="center" wrapText="1"/>
    </xf>
    <xf numFmtId="0" fontId="55" fillId="2" borderId="10" xfId="0" applyFont="1" applyFill="1" applyBorder="1" applyAlignment="1">
      <alignment horizontal="center" vertical="center" wrapText="1"/>
    </xf>
    <xf numFmtId="0" fontId="57" fillId="2" borderId="0" xfId="0" applyFont="1" applyFill="1" applyAlignment="1">
      <alignment vertical="center" wrapText="1"/>
    </xf>
    <xf numFmtId="0" fontId="57" fillId="0" borderId="0" xfId="0" applyFont="1" applyAlignment="1">
      <alignment vertical="center" wrapText="1"/>
    </xf>
    <xf numFmtId="0" fontId="0" fillId="0" borderId="0" xfId="0" applyAlignment="1">
      <alignment vertical="center" wrapText="1"/>
    </xf>
    <xf numFmtId="0" fontId="2" fillId="2" borderId="0" xfId="0" applyFont="1" applyFill="1" applyAlignment="1">
      <alignment vertical="center" wrapText="1"/>
    </xf>
    <xf numFmtId="0" fontId="0" fillId="2" borderId="0" xfId="0" applyFill="1" applyAlignment="1">
      <alignment horizontal="center" vertical="center" wrapText="1"/>
    </xf>
    <xf numFmtId="9" fontId="1" fillId="2" borderId="10" xfId="2" applyFont="1" applyFill="1" applyBorder="1" applyAlignment="1" applyProtection="1">
      <alignment horizontal="center" vertical="center" wrapText="1"/>
    </xf>
    <xf numFmtId="0" fontId="6" fillId="2" borderId="0" xfId="0" applyFont="1" applyFill="1" applyAlignment="1">
      <alignment horizontal="left" vertical="center" wrapText="1"/>
    </xf>
    <xf numFmtId="0" fontId="0" fillId="2" borderId="1" xfId="0" applyFill="1" applyBorder="1" applyAlignment="1">
      <alignment horizontal="center"/>
    </xf>
    <xf numFmtId="0" fontId="0" fillId="0" borderId="14" xfId="3" applyFont="1" applyBorder="1"/>
    <xf numFmtId="0" fontId="0" fillId="0" borderId="15" xfId="5" applyFont="1" applyBorder="1"/>
    <xf numFmtId="0" fontId="0" fillId="0" borderId="16" xfId="4" applyFont="1" applyBorder="1">
      <alignment horizontal="left"/>
    </xf>
    <xf numFmtId="0" fontId="59" fillId="0" borderId="17" xfId="10" applyBorder="1"/>
    <xf numFmtId="0" fontId="0" fillId="0" borderId="18" xfId="4" applyFont="1" applyBorder="1">
      <alignment horizontal="left"/>
    </xf>
    <xf numFmtId="0" fontId="59" fillId="0" borderId="19" xfId="10" applyBorder="1"/>
    <xf numFmtId="0" fontId="59" fillId="0" borderId="20" xfId="10" applyBorder="1"/>
    <xf numFmtId="0" fontId="2" fillId="0" borderId="21" xfId="9" applyFont="1" applyBorder="1">
      <alignment horizontal="left"/>
    </xf>
    <xf numFmtId="0" fontId="2" fillId="0" borderId="22" xfId="8" applyBorder="1"/>
    <xf numFmtId="0" fontId="0" fillId="2" borderId="0" xfId="0" applyFill="1" applyAlignment="1">
      <alignment vertical="center"/>
    </xf>
    <xf numFmtId="0" fontId="0" fillId="2" borderId="0" xfId="0" applyFill="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textRotation="90" wrapText="1"/>
    </xf>
    <xf numFmtId="0" fontId="2" fillId="3" borderId="26" xfId="0" applyFont="1" applyFill="1" applyBorder="1" applyAlignment="1">
      <alignment horizontal="center" vertical="center" textRotation="90" wrapText="1"/>
    </xf>
    <xf numFmtId="0" fontId="2" fillId="3" borderId="27" xfId="0" applyFont="1" applyFill="1" applyBorder="1" applyAlignment="1">
      <alignment horizontal="right" vertical="center" textRotation="90"/>
    </xf>
    <xf numFmtId="0" fontId="0" fillId="17" borderId="28" xfId="0" applyFont="1" applyFill="1" applyBorder="1" applyAlignment="1">
      <alignment vertical="center"/>
    </xf>
    <xf numFmtId="0" fontId="0" fillId="17" borderId="29" xfId="0" applyFont="1" applyFill="1" applyBorder="1" applyAlignment="1">
      <alignment horizontal="center" vertical="center"/>
    </xf>
    <xf numFmtId="0" fontId="1" fillId="17" borderId="23" xfId="0" applyFont="1" applyFill="1" applyBorder="1" applyAlignment="1">
      <alignment horizontal="center" vertical="center"/>
    </xf>
    <xf numFmtId="0" fontId="1" fillId="17" borderId="30"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1" fillId="17" borderId="28"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3" xfId="0" applyFont="1" applyFill="1" applyBorder="1" applyAlignment="1">
      <alignment horizontal="center" vertical="center"/>
    </xf>
    <xf numFmtId="0" fontId="0" fillId="16" borderId="28" xfId="0" applyFont="1" applyFill="1" applyBorder="1" applyAlignment="1">
      <alignment vertical="center"/>
    </xf>
    <xf numFmtId="0" fontId="0" fillId="16" borderId="29" xfId="0" applyFont="1" applyFill="1" applyBorder="1" applyAlignment="1">
      <alignment horizontal="center" vertical="center"/>
    </xf>
    <xf numFmtId="0" fontId="1" fillId="16" borderId="28" xfId="0" applyFont="1" applyFill="1" applyBorder="1" applyAlignment="1">
      <alignment horizontal="center" vertical="center"/>
    </xf>
    <xf numFmtId="0" fontId="1" fillId="16" borderId="10" xfId="0" applyFont="1" applyFill="1" applyBorder="1" applyAlignment="1">
      <alignment horizontal="center" vertical="center"/>
    </xf>
    <xf numFmtId="0" fontId="0" fillId="2" borderId="28" xfId="0" applyFont="1" applyFill="1" applyBorder="1" applyAlignment="1">
      <alignment vertical="center"/>
    </xf>
    <xf numFmtId="0" fontId="0" fillId="2" borderId="29"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10" xfId="0" applyFont="1" applyFill="1" applyBorder="1" applyAlignment="1">
      <alignment horizontal="center" vertical="center"/>
    </xf>
    <xf numFmtId="0" fontId="0" fillId="19" borderId="34" xfId="0" applyFont="1" applyFill="1" applyBorder="1" applyAlignment="1">
      <alignment vertical="center"/>
    </xf>
    <xf numFmtId="0" fontId="0" fillId="19" borderId="35" xfId="0" applyFont="1" applyFill="1" applyBorder="1" applyAlignment="1">
      <alignment horizontal="center" vertical="center"/>
    </xf>
    <xf numFmtId="0" fontId="1" fillId="19" borderId="36" xfId="0" applyFont="1" applyFill="1" applyBorder="1" applyAlignment="1">
      <alignment horizontal="center" vertical="center"/>
    </xf>
    <xf numFmtId="0" fontId="1" fillId="19"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1" xfId="0" applyFont="1" applyFill="1" applyBorder="1" applyAlignment="1">
      <alignment horizontal="center" vertical="center"/>
    </xf>
    <xf numFmtId="0" fontId="58" fillId="3" borderId="26" xfId="0" applyFont="1" applyFill="1" applyBorder="1" applyAlignment="1">
      <alignment horizontal="center" vertical="center" textRotation="90" wrapText="1"/>
    </xf>
    <xf numFmtId="0" fontId="29" fillId="2" borderId="0" xfId="0" applyFont="1" applyFill="1" applyAlignment="1">
      <alignment vertical="center"/>
    </xf>
    <xf numFmtId="0" fontId="29" fillId="2" borderId="0" xfId="0" applyFont="1" applyFill="1" applyAlignment="1">
      <alignment horizontal="center" vertical="center" wrapText="1"/>
    </xf>
    <xf numFmtId="0" fontId="29" fillId="2" borderId="0" xfId="0" applyFont="1" applyFill="1" applyAlignment="1">
      <alignment horizontal="center" vertical="center"/>
    </xf>
    <xf numFmtId="0" fontId="29" fillId="2" borderId="0" xfId="0" applyFont="1" applyFill="1" applyAlignment="1">
      <alignment vertical="center" wrapText="1"/>
    </xf>
    <xf numFmtId="0" fontId="36" fillId="20" borderId="1" xfId="0" applyFont="1" applyFill="1" applyBorder="1" applyAlignment="1">
      <alignment horizontal="center" vertical="center" wrapText="1"/>
    </xf>
    <xf numFmtId="0" fontId="36" fillId="20" borderId="1" xfId="0" applyFont="1" applyFill="1" applyBorder="1" applyAlignment="1">
      <alignment horizontal="center" vertical="center" textRotation="90" wrapText="1"/>
    </xf>
    <xf numFmtId="0" fontId="29" fillId="2" borderId="1" xfId="0" applyFont="1" applyFill="1" applyBorder="1" applyAlignment="1">
      <alignment horizontal="center" vertical="center" wrapText="1"/>
    </xf>
    <xf numFmtId="0" fontId="29" fillId="2" borderId="1" xfId="0" applyFont="1" applyFill="1" applyBorder="1" applyAlignment="1">
      <alignment horizontal="center" vertical="center"/>
    </xf>
    <xf numFmtId="0" fontId="29" fillId="2" borderId="0" xfId="0" applyFont="1" applyFill="1" applyAlignment="1">
      <alignment horizontal="left" vertical="center" wrapText="1"/>
    </xf>
    <xf numFmtId="0" fontId="60" fillId="2" borderId="1" xfId="0" applyFont="1" applyFill="1" applyBorder="1" applyAlignment="1">
      <alignment vertical="center" wrapText="1"/>
    </xf>
    <xf numFmtId="0" fontId="61" fillId="2" borderId="1" xfId="0" applyFont="1" applyFill="1" applyBorder="1" applyAlignment="1">
      <alignment vertical="center" wrapText="1"/>
    </xf>
    <xf numFmtId="0" fontId="63" fillId="2" borderId="1" xfId="0" applyFont="1" applyFill="1" applyBorder="1" applyAlignment="1">
      <alignment vertical="center" wrapText="1"/>
    </xf>
    <xf numFmtId="3" fontId="43" fillId="21" borderId="1" xfId="0" applyNumberFormat="1" applyFont="1" applyFill="1" applyBorder="1" applyAlignment="1">
      <alignment horizontal="center" vertical="center" wrapText="1"/>
    </xf>
    <xf numFmtId="0" fontId="65" fillId="2" borderId="1" xfId="0" applyFont="1" applyFill="1" applyBorder="1" applyAlignment="1">
      <alignment vertical="center" wrapText="1"/>
    </xf>
    <xf numFmtId="0" fontId="66" fillId="0" borderId="1" xfId="0" applyFont="1" applyBorder="1" applyAlignment="1">
      <alignment horizontal="justify" vertical="top" wrapText="1"/>
    </xf>
    <xf numFmtId="0" fontId="67" fillId="0" borderId="1" xfId="0" applyFont="1" applyBorder="1" applyAlignment="1">
      <alignment horizontal="justify" vertical="top" wrapText="1"/>
    </xf>
    <xf numFmtId="0" fontId="62" fillId="2" borderId="1" xfId="0" applyFont="1" applyFill="1" applyBorder="1" applyAlignment="1">
      <alignment vertical="center" wrapText="1"/>
    </xf>
    <xf numFmtId="0" fontId="68" fillId="2" borderId="1" xfId="0" applyFont="1" applyFill="1" applyBorder="1" applyAlignment="1">
      <alignment vertical="center" wrapText="1"/>
    </xf>
    <xf numFmtId="0" fontId="64"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0" fillId="2" borderId="1" xfId="0" applyFill="1" applyBorder="1"/>
    <xf numFmtId="0" fontId="3" fillId="2" borderId="0" xfId="0" applyFont="1" applyFill="1" applyBorder="1" applyAlignment="1">
      <alignment horizontal="left" vertical="center" wrapText="1"/>
    </xf>
    <xf numFmtId="0" fontId="3"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3" fontId="6" fillId="2" borderId="1" xfId="1" applyNumberFormat="1" applyFont="1" applyFill="1" applyBorder="1" applyAlignment="1" applyProtection="1">
      <alignment horizontal="left" vertical="center" wrapText="1"/>
    </xf>
    <xf numFmtId="0" fontId="4" fillId="2" borderId="1" xfId="0" applyFont="1" applyFill="1" applyBorder="1" applyAlignment="1">
      <alignment horizontal="center" wrapText="1"/>
    </xf>
    <xf numFmtId="0" fontId="4" fillId="2" borderId="1" xfId="0" applyFont="1" applyFill="1" applyBorder="1" applyAlignment="1">
      <alignment horizontal="justify" vertical="top" wrapText="1"/>
    </xf>
    <xf numFmtId="0" fontId="0" fillId="2" borderId="1" xfId="0" applyFont="1" applyFill="1" applyBorder="1"/>
    <xf numFmtId="10" fontId="1" fillId="2" borderId="10" xfId="2" applyNumberFormat="1" applyFont="1" applyFill="1" applyBorder="1" applyAlignment="1" applyProtection="1">
      <alignment horizontal="center" vertical="center" wrapText="1"/>
    </xf>
    <xf numFmtId="0" fontId="55" fillId="16" borderId="10" xfId="0" applyFont="1" applyFill="1" applyBorder="1" applyAlignment="1">
      <alignment horizontal="center" vertical="center"/>
    </xf>
    <xf numFmtId="0" fontId="1" fillId="17" borderId="10" xfId="0" applyFont="1" applyFill="1" applyBorder="1" applyAlignment="1">
      <alignment horizontal="center" vertical="center"/>
    </xf>
    <xf numFmtId="0" fontId="1" fillId="18" borderId="10" xfId="0" applyFont="1" applyFill="1" applyBorder="1" applyAlignment="1">
      <alignment horizontal="center" vertical="center"/>
    </xf>
    <xf numFmtId="0" fontId="6" fillId="2" borderId="3" xfId="0" applyFont="1" applyFill="1" applyBorder="1" applyAlignment="1">
      <alignment horizontal="left" vertical="center" wrapText="1"/>
    </xf>
    <xf numFmtId="3" fontId="6" fillId="2" borderId="1" xfId="0" applyNumberFormat="1" applyFont="1" applyFill="1" applyBorder="1" applyAlignment="1">
      <alignment horizontal="center" vertical="center" wrapText="1"/>
    </xf>
    <xf numFmtId="9" fontId="3" fillId="2" borderId="1" xfId="2" applyFont="1" applyFill="1" applyBorder="1" applyAlignment="1" applyProtection="1">
      <alignment horizontal="center" vertical="center" wrapText="1"/>
    </xf>
    <xf numFmtId="3" fontId="6" fillId="0" borderId="1" xfId="0" applyNumberFormat="1" applyFont="1" applyBorder="1" applyAlignment="1">
      <alignment horizontal="center" vertical="center" wrapText="1"/>
    </xf>
    <xf numFmtId="3" fontId="6" fillId="2" borderId="3" xfId="0" applyNumberFormat="1" applyFont="1" applyFill="1" applyBorder="1" applyAlignment="1">
      <alignment horizontal="center" vertical="center" wrapText="1"/>
    </xf>
    <xf numFmtId="167" fontId="6" fillId="2" borderId="1" xfId="0" applyNumberFormat="1" applyFont="1" applyFill="1" applyBorder="1" applyAlignment="1">
      <alignment horizontal="center" vertical="center" wrapText="1"/>
    </xf>
    <xf numFmtId="0" fontId="42" fillId="8" borderId="1" xfId="0" applyFont="1" applyFill="1" applyBorder="1" applyAlignment="1">
      <alignment horizontal="center" vertical="center" textRotation="90" wrapText="1"/>
    </xf>
    <xf numFmtId="0" fontId="39" fillId="2" borderId="1" xfId="0" applyFont="1" applyFill="1" applyBorder="1" applyAlignment="1">
      <alignment horizontal="justify" vertical="top" wrapText="1"/>
    </xf>
    <xf numFmtId="0" fontId="6" fillId="3"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3" fillId="9" borderId="1" xfId="0" applyFont="1" applyFill="1" applyBorder="1" applyAlignment="1">
      <alignment horizontal="center" vertical="center"/>
    </xf>
    <xf numFmtId="165" fontId="42" fillId="8" borderId="7" xfId="0" applyNumberFormat="1" applyFont="1" applyFill="1" applyBorder="1" applyAlignment="1">
      <alignment horizontal="center" vertical="center" wrapText="1"/>
    </xf>
    <xf numFmtId="0" fontId="2" fillId="3" borderId="1" xfId="0" applyFont="1" applyFill="1" applyBorder="1" applyAlignment="1">
      <alignment horizontal="center" vertical="center" textRotation="90"/>
    </xf>
    <xf numFmtId="0" fontId="2" fillId="3" borderId="7" xfId="0" applyFont="1" applyFill="1" applyBorder="1" applyAlignment="1">
      <alignment horizontal="center" vertical="center"/>
    </xf>
    <xf numFmtId="0" fontId="1" fillId="2" borderId="43" xfId="0" applyFont="1" applyFill="1" applyBorder="1" applyAlignment="1">
      <alignment horizontal="justify" vertical="center"/>
    </xf>
    <xf numFmtId="0" fontId="1" fillId="2" borderId="2" xfId="0" applyFont="1" applyFill="1" applyBorder="1" applyAlignment="1">
      <alignment horizontal="justify" vertical="center"/>
    </xf>
    <xf numFmtId="0" fontId="29" fillId="2" borderId="1" xfId="0" applyFont="1" applyFill="1" applyBorder="1" applyAlignment="1">
      <alignment horizontal="center" vertical="center" wrapText="1"/>
    </xf>
    <xf numFmtId="0" fontId="36" fillId="20" borderId="1" xfId="0" applyFont="1" applyFill="1" applyBorder="1" applyAlignment="1">
      <alignment horizontal="center" vertical="center" wrapText="1"/>
    </xf>
    <xf numFmtId="0" fontId="36" fillId="3" borderId="1" xfId="0" applyFont="1" applyFill="1" applyBorder="1" applyAlignment="1">
      <alignment horizontal="left" vertical="center"/>
    </xf>
    <xf numFmtId="0" fontId="1" fillId="2" borderId="7" xfId="0" applyFont="1" applyFill="1" applyBorder="1" applyAlignment="1">
      <alignment horizontal="justify" vertical="center"/>
    </xf>
    <xf numFmtId="0" fontId="29" fillId="2" borderId="1" xfId="0" applyFont="1" applyFill="1" applyBorder="1" applyAlignment="1">
      <alignment horizontal="center" vertical="center"/>
    </xf>
    <xf numFmtId="0" fontId="69" fillId="2" borderId="1" xfId="0" applyFont="1" applyFill="1" applyBorder="1" applyAlignment="1">
      <alignment horizontal="left" vertical="center" wrapText="1"/>
    </xf>
    <xf numFmtId="0" fontId="70" fillId="0" borderId="1" xfId="0" applyFont="1" applyBorder="1" applyAlignment="1">
      <alignment horizontal="justify" vertical="top" wrapText="1"/>
    </xf>
    <xf numFmtId="0" fontId="69" fillId="0" borderId="1" xfId="0" applyFont="1" applyBorder="1" applyAlignment="1">
      <alignment horizontal="left" vertical="center" wrapText="1"/>
    </xf>
    <xf numFmtId="0" fontId="69" fillId="2" borderId="1" xfId="0" applyFont="1" applyFill="1" applyBorder="1" applyAlignment="1">
      <alignment horizontal="left" vertical="top" wrapText="1"/>
    </xf>
    <xf numFmtId="168" fontId="72" fillId="2" borderId="1" xfId="0" applyNumberFormat="1" applyFont="1" applyFill="1" applyBorder="1"/>
    <xf numFmtId="0" fontId="69" fillId="2" borderId="0" xfId="0" applyFont="1" applyFill="1" applyBorder="1" applyAlignment="1">
      <alignment horizontal="left" vertical="center" wrapText="1"/>
    </xf>
  </cellXfs>
  <cellStyles count="11">
    <cellStyle name="Campo de la tabla dinámica" xfId="3" xr:uid="{00000000-0005-0000-0000-000000000000}"/>
    <cellStyle name="Categoría de la tabla dinámica" xfId="4" xr:uid="{00000000-0005-0000-0000-000001000000}"/>
    <cellStyle name="Esquina de la tabla dinámica" xfId="5" xr:uid="{00000000-0005-0000-0000-000002000000}"/>
    <cellStyle name="Millares" xfId="1" builtinId="3"/>
    <cellStyle name="Normal" xfId="0" builtinId="0"/>
    <cellStyle name="Normal 2" xfId="6" xr:uid="{00000000-0005-0000-0000-000005000000}"/>
    <cellStyle name="Porcentaje" xfId="2" builtinId="5"/>
    <cellStyle name="Porcentual 2" xfId="7" xr:uid="{00000000-0005-0000-0000-000007000000}"/>
    <cellStyle name="Resultado de la tabla dinámica" xfId="8" xr:uid="{00000000-0005-0000-0000-000008000000}"/>
    <cellStyle name="Título de la tabla dinámica" xfId="9" xr:uid="{00000000-0005-0000-0000-000009000000}"/>
    <cellStyle name="Valor de la tabla dinámica" xfId="10" xr:uid="{00000000-0005-0000-0000-00000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99"/>
      <rgbColor rgb="FF800000"/>
      <rgbColor rgb="FF00A933"/>
      <rgbColor rgb="FF000080"/>
      <rgbColor rgb="FFBF8F00"/>
      <rgbColor rgb="FF800080"/>
      <rgbColor rgb="FF2A6099"/>
      <rgbColor rgb="FFBFBFBF"/>
      <rgbColor rgb="FF808080"/>
      <rgbColor rgb="FF9999FF"/>
      <rgbColor rgb="FF7030A0"/>
      <rgbColor rgb="FFD9D9D9"/>
      <rgbColor rgb="FFDEEBF7"/>
      <rgbColor rgb="FF660066"/>
      <rgbColor rgb="FFED7D31"/>
      <rgbColor rgb="FF0070C0"/>
      <rgbColor rgb="FFBDD7EE"/>
      <rgbColor rgb="FF000080"/>
      <rgbColor rgb="FFFF00FF"/>
      <rgbColor rgb="FFFFFF00"/>
      <rgbColor rgb="FF00FFFF"/>
      <rgbColor rgb="FF800080"/>
      <rgbColor rgb="FF800000"/>
      <rgbColor rgb="FF008080"/>
      <rgbColor rgb="FF0000FF"/>
      <rgbColor rgb="FF00CCFF"/>
      <rgbColor rgb="FFAFE9E8"/>
      <rgbColor rgb="FFC5E0B4"/>
      <rgbColor rgb="FFFFE699"/>
      <rgbColor rgb="FF99CCFF"/>
      <rgbColor rgb="FFFF99FF"/>
      <rgbColor rgb="FFCC99FF"/>
      <rgbColor rgb="FFFFD966"/>
      <rgbColor rgb="FF3465A4"/>
      <rgbColor rgb="FF33CCCC"/>
      <rgbColor rgb="FF99CC00"/>
      <rgbColor rgb="FFFFCC00"/>
      <rgbColor rgb="FFFF972F"/>
      <rgbColor rgb="FFFF8000"/>
      <rgbColor rgb="FF5983B0"/>
      <rgbColor rgb="FF70AD47"/>
      <rgbColor rgb="FF003366"/>
      <rgbColor rgb="FF00B050"/>
      <rgbColor rgb="FF111111"/>
      <rgbColor rgb="FF333300"/>
      <rgbColor rgb="FFC9211E"/>
      <rgbColor rgb="FFFF3838"/>
      <rgbColor rgb="FF333399"/>
      <rgbColor rgb="FF1C1C1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21</xdr:row>
      <xdr:rowOff>0</xdr:rowOff>
    </xdr:from>
    <xdr:to>
      <xdr:col>7</xdr:col>
      <xdr:colOff>77040</xdr:colOff>
      <xdr:row>63</xdr:row>
      <xdr:rowOff>36000</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809280" y="3413520"/>
          <a:ext cx="4934880" cy="6863760"/>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24"/>
  <sheetViews>
    <sheetView zoomScale="80" zoomScaleNormal="80" workbookViewId="0">
      <selection sqref="A1:G1"/>
    </sheetView>
  </sheetViews>
  <sheetFormatPr baseColWidth="10" defaultColWidth="20.375" defaultRowHeight="17.25" x14ac:dyDescent="0.2"/>
  <cols>
    <col min="1" max="1" width="9" style="1" customWidth="1"/>
    <col min="2" max="2" width="15.875" style="2" hidden="1" customWidth="1"/>
    <col min="3" max="3" width="16.75" style="2" customWidth="1"/>
    <col min="4" max="4" width="51.875" style="1" customWidth="1"/>
    <col min="5" max="6" width="37.125" style="1" customWidth="1"/>
    <col min="7" max="7" width="37.125" style="2" customWidth="1"/>
    <col min="8" max="35" width="20.375" style="1"/>
    <col min="995" max="995" width="10.875" customWidth="1"/>
    <col min="996" max="1024" width="10.5" customWidth="1"/>
  </cols>
  <sheetData>
    <row r="1" spans="1:1024" ht="19.5" customHeight="1" x14ac:dyDescent="0.3">
      <c r="A1" s="285" t="s">
        <v>0</v>
      </c>
      <c r="B1" s="285"/>
      <c r="C1" s="285"/>
      <c r="D1" s="285"/>
      <c r="E1" s="285"/>
      <c r="F1" s="285"/>
      <c r="G1" s="285"/>
    </row>
    <row r="2" spans="1:1024" s="3" customFormat="1" ht="18" customHeight="1" x14ac:dyDescent="0.2">
      <c r="A2" s="286" t="s">
        <v>1</v>
      </c>
      <c r="B2" s="286"/>
      <c r="C2" s="286"/>
      <c r="D2" s="286"/>
      <c r="E2" s="286"/>
      <c r="F2" s="286"/>
      <c r="G2" s="286"/>
      <c r="ALH2"/>
      <c r="ALI2"/>
      <c r="ALJ2"/>
      <c r="ALK2"/>
      <c r="ALL2"/>
      <c r="ALM2"/>
      <c r="ALN2"/>
      <c r="ALO2"/>
      <c r="ALP2"/>
      <c r="ALQ2"/>
      <c r="ALR2"/>
      <c r="ALS2"/>
      <c r="ALT2"/>
      <c r="ALU2"/>
      <c r="ALV2"/>
      <c r="ALW2"/>
      <c r="ALX2"/>
      <c r="ALY2"/>
      <c r="ALZ2"/>
      <c r="AMA2"/>
      <c r="AMB2"/>
      <c r="AMC2"/>
      <c r="AMD2"/>
      <c r="AME2"/>
      <c r="AMF2"/>
      <c r="AMG2"/>
      <c r="AMH2"/>
      <c r="AMI2"/>
      <c r="AMJ2"/>
    </row>
    <row r="3" spans="1:1024" s="3" customFormat="1" ht="22.5" hidden="1" customHeight="1" x14ac:dyDescent="0.2">
      <c r="A3" s="286" t="s">
        <v>2</v>
      </c>
      <c r="B3" s="286"/>
      <c r="C3" s="286"/>
      <c r="D3" s="286"/>
      <c r="E3" s="286"/>
      <c r="F3" s="286"/>
      <c r="G3" s="286"/>
      <c r="ALH3"/>
      <c r="ALI3"/>
      <c r="ALJ3"/>
      <c r="ALK3"/>
      <c r="ALL3"/>
      <c r="ALM3"/>
      <c r="ALN3"/>
      <c r="ALO3"/>
      <c r="ALP3"/>
      <c r="ALQ3"/>
      <c r="ALR3"/>
      <c r="ALS3"/>
      <c r="ALT3"/>
      <c r="ALU3"/>
      <c r="ALV3"/>
      <c r="ALW3"/>
      <c r="ALX3"/>
      <c r="ALY3"/>
      <c r="ALZ3"/>
      <c r="AMA3"/>
      <c r="AMB3"/>
      <c r="AMC3"/>
      <c r="AMD3"/>
      <c r="AME3"/>
      <c r="AMF3"/>
      <c r="AMG3"/>
      <c r="AMH3"/>
      <c r="AMI3"/>
      <c r="AMJ3"/>
    </row>
    <row r="4" spans="1:1024" ht="29.85" customHeight="1" x14ac:dyDescent="0.2">
      <c r="A4" s="4" t="s">
        <v>3</v>
      </c>
      <c r="B4" s="4" t="s">
        <v>4</v>
      </c>
      <c r="C4" s="4" t="s">
        <v>5</v>
      </c>
      <c r="D4" s="4" t="s">
        <v>6</v>
      </c>
      <c r="E4" s="4" t="s">
        <v>6</v>
      </c>
      <c r="F4" s="4" t="s">
        <v>6</v>
      </c>
      <c r="G4" s="4" t="s">
        <v>6</v>
      </c>
    </row>
    <row r="5" spans="1:1024" s="6" customFormat="1" ht="21.75" customHeight="1" x14ac:dyDescent="0.2">
      <c r="A5" s="1"/>
      <c r="B5" s="2"/>
      <c r="C5" s="2"/>
      <c r="D5" s="5">
        <v>2020</v>
      </c>
      <c r="E5" s="5">
        <v>2019</v>
      </c>
      <c r="F5" s="5">
        <v>2018</v>
      </c>
      <c r="G5" s="5">
        <v>2017</v>
      </c>
      <c r="ALH5"/>
      <c r="ALI5"/>
      <c r="ALJ5"/>
      <c r="ALK5"/>
      <c r="ALL5"/>
      <c r="ALM5"/>
      <c r="ALN5"/>
      <c r="ALO5"/>
      <c r="ALP5"/>
      <c r="ALQ5"/>
      <c r="ALR5"/>
      <c r="ALS5"/>
      <c r="ALT5"/>
      <c r="ALU5"/>
      <c r="ALV5"/>
      <c r="ALW5"/>
      <c r="ALX5"/>
      <c r="ALY5"/>
      <c r="ALZ5"/>
      <c r="AMA5"/>
      <c r="AMB5"/>
      <c r="AMC5"/>
      <c r="AMD5"/>
      <c r="AME5"/>
      <c r="AMF5"/>
      <c r="AMG5"/>
      <c r="AMH5"/>
      <c r="AMI5"/>
      <c r="AMJ5"/>
    </row>
    <row r="6" spans="1:1024" ht="18.2" customHeight="1" x14ac:dyDescent="0.2">
      <c r="A6" s="282" t="s">
        <v>7</v>
      </c>
      <c r="B6" s="282"/>
      <c r="C6" s="282"/>
      <c r="D6" s="282"/>
      <c r="E6" s="282"/>
      <c r="F6" s="282"/>
      <c r="G6" s="282"/>
    </row>
    <row r="7" spans="1:1024" ht="21.2" customHeight="1" x14ac:dyDescent="0.2">
      <c r="A7" s="282" t="s">
        <v>8</v>
      </c>
      <c r="B7" s="282"/>
      <c r="C7" s="282"/>
      <c r="D7" s="282"/>
      <c r="E7" s="282"/>
      <c r="F7" s="282"/>
      <c r="G7" s="282"/>
    </row>
    <row r="8" spans="1:1024" ht="83.65" customHeight="1" x14ac:dyDescent="0.2">
      <c r="A8" s="7" t="s">
        <v>9</v>
      </c>
      <c r="B8" s="8" t="s">
        <v>10</v>
      </c>
      <c r="C8" s="9" t="s">
        <v>11</v>
      </c>
      <c r="D8" s="10" t="s">
        <v>12</v>
      </c>
      <c r="E8" s="10" t="s">
        <v>13</v>
      </c>
      <c r="F8" s="10"/>
      <c r="G8" s="11"/>
    </row>
    <row r="9" spans="1:1024" ht="67.7" customHeight="1" x14ac:dyDescent="0.2">
      <c r="A9" s="8" t="s">
        <v>14</v>
      </c>
      <c r="B9" s="8" t="s">
        <v>10</v>
      </c>
      <c r="C9" s="9" t="s">
        <v>11</v>
      </c>
      <c r="D9" s="10" t="s">
        <v>15</v>
      </c>
      <c r="E9" s="10"/>
      <c r="F9" s="10" t="s">
        <v>16</v>
      </c>
      <c r="G9" s="11"/>
    </row>
    <row r="10" spans="1:1024" ht="103.5" customHeight="1" x14ac:dyDescent="0.2">
      <c r="A10" s="8" t="s">
        <v>17</v>
      </c>
      <c r="B10" s="8" t="s">
        <v>10</v>
      </c>
      <c r="C10" s="9" t="s">
        <v>11</v>
      </c>
      <c r="D10" s="10" t="s">
        <v>18</v>
      </c>
      <c r="E10" s="10"/>
      <c r="F10" s="10"/>
      <c r="G10" s="11"/>
    </row>
    <row r="11" spans="1:1024" ht="40.15" customHeight="1" x14ac:dyDescent="0.2">
      <c r="A11" s="8" t="s">
        <v>19</v>
      </c>
      <c r="B11" s="8" t="s">
        <v>10</v>
      </c>
      <c r="C11" s="12" t="s">
        <v>11</v>
      </c>
      <c r="D11" s="13" t="s">
        <v>20</v>
      </c>
      <c r="E11" s="14"/>
      <c r="F11" s="14"/>
      <c r="G11" s="14"/>
    </row>
    <row r="12" spans="1:1024" ht="40.15" customHeight="1" x14ac:dyDescent="0.2">
      <c r="A12" s="8" t="s">
        <v>19</v>
      </c>
      <c r="B12" s="8" t="s">
        <v>10</v>
      </c>
      <c r="C12" s="15" t="s">
        <v>11</v>
      </c>
      <c r="D12" s="16" t="s">
        <v>21</v>
      </c>
      <c r="E12" s="16"/>
      <c r="F12" s="16"/>
      <c r="G12" s="14"/>
    </row>
    <row r="13" spans="1:1024" ht="40.15" customHeight="1" x14ac:dyDescent="0.2">
      <c r="A13" s="8" t="s">
        <v>22</v>
      </c>
      <c r="B13" s="8"/>
      <c r="C13" s="9" t="s">
        <v>11</v>
      </c>
      <c r="D13" s="17" t="s">
        <v>23</v>
      </c>
      <c r="E13" s="17"/>
      <c r="F13" s="17"/>
      <c r="G13" s="11"/>
    </row>
    <row r="14" spans="1:1024" ht="40.15" customHeight="1" x14ac:dyDescent="0.2">
      <c r="A14" s="8"/>
      <c r="B14" s="8"/>
      <c r="C14" s="9"/>
      <c r="D14" s="17"/>
      <c r="E14" s="17"/>
      <c r="F14" s="10" t="s">
        <v>24</v>
      </c>
      <c r="G14" s="11"/>
    </row>
    <row r="15" spans="1:1024" ht="40.15" customHeight="1" x14ac:dyDescent="0.2">
      <c r="A15" s="8"/>
      <c r="B15" s="8"/>
      <c r="C15" s="9"/>
      <c r="D15" s="10"/>
      <c r="E15" s="10"/>
      <c r="F15" s="10" t="s">
        <v>25</v>
      </c>
      <c r="G15" s="11"/>
    </row>
    <row r="16" spans="1:1024" ht="40.15" customHeight="1" x14ac:dyDescent="0.2">
      <c r="A16" s="8"/>
      <c r="B16" s="8"/>
      <c r="C16" s="9"/>
      <c r="D16" s="10"/>
      <c r="E16" s="10"/>
      <c r="F16" s="10" t="s">
        <v>26</v>
      </c>
      <c r="G16" s="11"/>
    </row>
    <row r="17" spans="1:1024" ht="40.15" customHeight="1" x14ac:dyDescent="0.2">
      <c r="A17" s="8"/>
      <c r="B17" s="8"/>
      <c r="C17" s="9"/>
      <c r="D17" s="10"/>
      <c r="E17" s="10"/>
      <c r="F17" s="10" t="s">
        <v>27</v>
      </c>
      <c r="G17" s="11"/>
    </row>
    <row r="18" spans="1:1024" ht="40.15" customHeight="1" x14ac:dyDescent="0.2">
      <c r="A18" s="8"/>
      <c r="B18" s="8"/>
      <c r="C18" s="9"/>
      <c r="D18" s="10"/>
      <c r="E18" s="10"/>
      <c r="F18" s="10" t="s">
        <v>28</v>
      </c>
      <c r="G18" s="10" t="s">
        <v>29</v>
      </c>
    </row>
    <row r="19" spans="1:1024" ht="40.15" customHeight="1" x14ac:dyDescent="0.2">
      <c r="A19" s="8"/>
      <c r="B19" s="8"/>
      <c r="C19" s="9"/>
      <c r="D19" s="10"/>
      <c r="E19" s="10"/>
      <c r="F19" s="10" t="s">
        <v>30</v>
      </c>
      <c r="G19" s="11"/>
    </row>
    <row r="20" spans="1:1024" ht="40.15" customHeight="1" x14ac:dyDescent="0.2">
      <c r="A20" s="8"/>
      <c r="B20" s="8"/>
      <c r="C20" s="9"/>
      <c r="D20" s="10"/>
      <c r="E20" s="10"/>
      <c r="F20" s="10" t="s">
        <v>31</v>
      </c>
      <c r="G20" s="11"/>
    </row>
    <row r="21" spans="1:1024" ht="40.15" customHeight="1" x14ac:dyDescent="0.2">
      <c r="A21" s="8"/>
      <c r="B21" s="8"/>
      <c r="C21" s="9"/>
      <c r="D21" s="10"/>
      <c r="E21" s="10"/>
      <c r="F21" s="10"/>
      <c r="G21" s="11" t="s">
        <v>32</v>
      </c>
    </row>
    <row r="22" spans="1:1024" ht="40.15" customHeight="1" x14ac:dyDescent="0.2">
      <c r="A22" s="8"/>
      <c r="B22" s="8"/>
      <c r="C22" s="9"/>
      <c r="D22" s="10"/>
      <c r="E22" s="10"/>
      <c r="F22" s="10"/>
      <c r="G22" s="11" t="s">
        <v>33</v>
      </c>
    </row>
    <row r="23" spans="1:1024" ht="40.15" customHeight="1" x14ac:dyDescent="0.2">
      <c r="A23" s="8"/>
      <c r="B23" s="8"/>
      <c r="C23" s="9"/>
      <c r="D23" s="10"/>
      <c r="E23" s="10"/>
      <c r="F23" s="10"/>
      <c r="G23" s="11" t="s">
        <v>34</v>
      </c>
    </row>
    <row r="24" spans="1:1024" ht="40.15" customHeight="1" x14ac:dyDescent="0.2">
      <c r="A24" s="8"/>
      <c r="B24" s="8"/>
      <c r="C24" s="9"/>
      <c r="D24" s="10"/>
      <c r="E24" s="10"/>
      <c r="F24" s="10"/>
      <c r="G24" s="11" t="s">
        <v>35</v>
      </c>
    </row>
    <row r="25" spans="1:1024" ht="40.15" customHeight="1" x14ac:dyDescent="0.2">
      <c r="A25" s="8"/>
      <c r="B25" s="8"/>
      <c r="C25" s="9"/>
      <c r="D25" s="10"/>
      <c r="E25" s="10"/>
      <c r="F25" s="10"/>
      <c r="G25" s="11" t="s">
        <v>36</v>
      </c>
    </row>
    <row r="26" spans="1:1024" ht="40.15" customHeight="1" x14ac:dyDescent="0.2">
      <c r="A26" s="8"/>
      <c r="B26" s="8"/>
      <c r="C26" s="9"/>
      <c r="D26" s="10"/>
      <c r="E26" s="10"/>
      <c r="F26" s="10"/>
      <c r="G26" s="11" t="s">
        <v>37</v>
      </c>
    </row>
    <row r="27" spans="1:1024" s="18" customFormat="1" ht="17.25" customHeight="1" x14ac:dyDescent="0.2">
      <c r="A27" s="284" t="s">
        <v>38</v>
      </c>
      <c r="B27" s="284"/>
      <c r="C27" s="284"/>
      <c r="D27" s="284"/>
      <c r="E27" s="284"/>
      <c r="F27" s="284"/>
      <c r="G27" s="284"/>
      <c r="ALH27"/>
      <c r="ALI27"/>
      <c r="ALJ27"/>
      <c r="ALK27"/>
      <c r="ALL27"/>
      <c r="ALM27"/>
      <c r="ALN27"/>
      <c r="ALO27"/>
      <c r="ALP27"/>
      <c r="ALQ27"/>
      <c r="ALR27"/>
      <c r="ALS27"/>
      <c r="ALT27"/>
      <c r="ALU27"/>
      <c r="ALV27"/>
      <c r="ALW27"/>
      <c r="ALX27"/>
      <c r="ALY27"/>
      <c r="ALZ27"/>
      <c r="AMA27"/>
      <c r="AMB27"/>
      <c r="AMC27"/>
      <c r="AMD27"/>
      <c r="AME27"/>
      <c r="AMF27"/>
      <c r="AMG27"/>
      <c r="AMH27"/>
      <c r="AMI27"/>
      <c r="AMJ27"/>
    </row>
    <row r="28" spans="1:1024" x14ac:dyDescent="0.2">
      <c r="A28" s="19"/>
      <c r="B28" s="20"/>
      <c r="C28" s="20"/>
      <c r="D28" s="21"/>
      <c r="E28" s="21"/>
      <c r="F28" s="21"/>
      <c r="G28" s="22"/>
    </row>
    <row r="29" spans="1:1024" x14ac:dyDescent="0.2">
      <c r="A29" s="19"/>
      <c r="B29" s="20"/>
      <c r="C29" s="20"/>
      <c r="D29" s="21"/>
      <c r="E29" s="21"/>
      <c r="F29" s="21"/>
      <c r="G29" s="22"/>
    </row>
    <row r="30" spans="1:1024" ht="23.45" customHeight="1" x14ac:dyDescent="0.2">
      <c r="A30" s="282" t="s">
        <v>39</v>
      </c>
      <c r="B30" s="282"/>
      <c r="C30" s="282"/>
      <c r="D30" s="282"/>
      <c r="E30" s="282"/>
      <c r="F30" s="282"/>
      <c r="G30" s="282"/>
      <c r="H30" s="23"/>
      <c r="I30" s="23"/>
      <c r="J30" s="23"/>
      <c r="K30" s="23"/>
      <c r="L30" s="23"/>
      <c r="M30" s="23"/>
      <c r="N30" s="23"/>
      <c r="O30" s="23"/>
      <c r="P30" s="23"/>
      <c r="Q30" s="23"/>
      <c r="R30" s="23"/>
      <c r="S30" s="23"/>
      <c r="T30" s="23"/>
      <c r="U30" s="23"/>
      <c r="V30" s="23"/>
    </row>
    <row r="31" spans="1:1024" s="29" customFormat="1" ht="70.7" customHeight="1" x14ac:dyDescent="0.2">
      <c r="A31" s="24" t="s">
        <v>40</v>
      </c>
      <c r="B31" s="25" t="s">
        <v>41</v>
      </c>
      <c r="C31" s="25" t="s">
        <v>42</v>
      </c>
      <c r="D31" s="26" t="s">
        <v>43</v>
      </c>
      <c r="E31" s="27" t="s">
        <v>44</v>
      </c>
      <c r="F31" s="27" t="s">
        <v>44</v>
      </c>
      <c r="G31" s="28" t="s">
        <v>44</v>
      </c>
      <c r="ALH31"/>
      <c r="ALI31"/>
      <c r="ALJ31"/>
      <c r="ALK31"/>
      <c r="ALL31"/>
      <c r="ALM31"/>
      <c r="ALN31"/>
      <c r="ALO31"/>
      <c r="ALP31"/>
      <c r="ALQ31"/>
      <c r="ALR31"/>
      <c r="ALS31"/>
      <c r="ALT31"/>
      <c r="ALU31"/>
      <c r="ALV31"/>
      <c r="ALW31"/>
      <c r="ALX31"/>
      <c r="ALY31"/>
      <c r="ALZ31"/>
      <c r="AMA31"/>
      <c r="AMB31"/>
      <c r="AMC31"/>
      <c r="AMD31"/>
      <c r="AME31"/>
      <c r="AMF31"/>
      <c r="AMG31"/>
      <c r="AMH31"/>
      <c r="AMI31"/>
      <c r="AMJ31"/>
    </row>
    <row r="32" spans="1:1024" s="29" customFormat="1" ht="45.95" customHeight="1" x14ac:dyDescent="0.2">
      <c r="A32" s="30" t="s">
        <v>45</v>
      </c>
      <c r="B32" s="25" t="s">
        <v>41</v>
      </c>
      <c r="C32" s="31" t="s">
        <v>42</v>
      </c>
      <c r="D32" s="32" t="s">
        <v>46</v>
      </c>
      <c r="E32" s="33" t="s">
        <v>44</v>
      </c>
      <c r="F32" s="33" t="s">
        <v>44</v>
      </c>
      <c r="G32" s="28" t="s">
        <v>44</v>
      </c>
      <c r="ALH32"/>
      <c r="ALI32"/>
      <c r="ALJ32"/>
      <c r="ALK32"/>
      <c r="ALL32"/>
      <c r="ALM32"/>
      <c r="ALN32"/>
      <c r="ALO32"/>
      <c r="ALP32"/>
      <c r="ALQ32"/>
      <c r="ALR32"/>
      <c r="ALS32"/>
      <c r="ALT32"/>
      <c r="ALU32"/>
      <c r="ALV32"/>
      <c r="ALW32"/>
      <c r="ALX32"/>
      <c r="ALY32"/>
      <c r="ALZ32"/>
      <c r="AMA32"/>
      <c r="AMB32"/>
      <c r="AMC32"/>
      <c r="AMD32"/>
      <c r="AME32"/>
      <c r="AMF32"/>
      <c r="AMG32"/>
      <c r="AMH32"/>
      <c r="AMI32"/>
      <c r="AMJ32"/>
    </row>
    <row r="33" spans="1:1024" s="29" customFormat="1" ht="45.95" customHeight="1" x14ac:dyDescent="0.2">
      <c r="A33" s="34" t="s">
        <v>47</v>
      </c>
      <c r="B33" s="25" t="s">
        <v>41</v>
      </c>
      <c r="C33" s="34" t="s">
        <v>42</v>
      </c>
      <c r="D33" s="35" t="s">
        <v>48</v>
      </c>
      <c r="E33" s="36" t="s">
        <v>44</v>
      </c>
      <c r="F33" s="36" t="s">
        <v>44</v>
      </c>
      <c r="G33" s="28" t="s">
        <v>44</v>
      </c>
      <c r="ALH33"/>
      <c r="ALI33"/>
      <c r="ALJ33"/>
      <c r="ALK33"/>
      <c r="ALL33"/>
      <c r="ALM33"/>
      <c r="ALN33"/>
      <c r="ALO33"/>
      <c r="ALP33"/>
      <c r="ALQ33"/>
      <c r="ALR33"/>
      <c r="ALS33"/>
      <c r="ALT33"/>
      <c r="ALU33"/>
      <c r="ALV33"/>
      <c r="ALW33"/>
      <c r="ALX33"/>
      <c r="ALY33"/>
      <c r="ALZ33"/>
      <c r="AMA33"/>
      <c r="AMB33"/>
      <c r="AMC33"/>
      <c r="AMD33"/>
      <c r="AME33"/>
      <c r="AMF33"/>
      <c r="AMG33"/>
      <c r="AMH33"/>
      <c r="AMI33"/>
      <c r="AMJ33"/>
    </row>
    <row r="34" spans="1:1024" ht="57.4" customHeight="1" x14ac:dyDescent="0.2">
      <c r="A34" s="37" t="s">
        <v>49</v>
      </c>
      <c r="B34" s="8" t="s">
        <v>41</v>
      </c>
      <c r="C34" s="38" t="s">
        <v>42</v>
      </c>
      <c r="D34" s="39" t="s">
        <v>50</v>
      </c>
      <c r="E34" s="40" t="s">
        <v>44</v>
      </c>
      <c r="F34" s="40" t="s">
        <v>44</v>
      </c>
      <c r="G34" s="41"/>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row>
    <row r="35" spans="1:1024" s="45" customFormat="1" ht="55.15" customHeight="1" x14ac:dyDescent="0.2">
      <c r="A35" s="37" t="s">
        <v>51</v>
      </c>
      <c r="B35" s="8" t="s">
        <v>41</v>
      </c>
      <c r="C35" s="8" t="s">
        <v>42</v>
      </c>
      <c r="D35" s="42" t="s">
        <v>52</v>
      </c>
      <c r="E35" s="43" t="s">
        <v>44</v>
      </c>
      <c r="F35" s="43" t="s">
        <v>44</v>
      </c>
      <c r="G35" s="44"/>
      <c r="H35" s="23"/>
      <c r="I35" s="23"/>
      <c r="J35" s="23"/>
      <c r="K35" s="23"/>
      <c r="L35" s="23"/>
      <c r="M35" s="23"/>
      <c r="N35" s="23"/>
      <c r="O35" s="23"/>
      <c r="P35" s="23"/>
      <c r="Q35" s="23"/>
      <c r="R35" s="23"/>
      <c r="S35" s="23"/>
      <c r="T35" s="23"/>
      <c r="U35" s="23"/>
      <c r="V35" s="23"/>
      <c r="ALH35"/>
      <c r="ALI35"/>
      <c r="ALJ35"/>
      <c r="ALK35"/>
      <c r="ALL35"/>
      <c r="ALM35"/>
      <c r="ALN35"/>
      <c r="ALO35"/>
      <c r="ALP35"/>
      <c r="ALQ35"/>
      <c r="ALR35"/>
      <c r="ALS35"/>
      <c r="ALT35"/>
      <c r="ALU35"/>
      <c r="ALV35"/>
      <c r="ALW35"/>
      <c r="ALX35"/>
      <c r="ALY35"/>
      <c r="ALZ35"/>
      <c r="AMA35"/>
      <c r="AMB35"/>
      <c r="AMC35"/>
      <c r="AMD35"/>
      <c r="AME35"/>
      <c r="AMF35"/>
      <c r="AMG35"/>
      <c r="AMH35"/>
      <c r="AMI35"/>
      <c r="AMJ35"/>
    </row>
    <row r="36" spans="1:1024" ht="55.15" customHeight="1" x14ac:dyDescent="0.2">
      <c r="A36" s="37" t="s">
        <v>53</v>
      </c>
      <c r="B36" s="8" t="s">
        <v>41</v>
      </c>
      <c r="C36" s="8" t="s">
        <v>42</v>
      </c>
      <c r="D36" s="42" t="s">
        <v>54</v>
      </c>
      <c r="E36" s="43" t="s">
        <v>44</v>
      </c>
      <c r="F36" s="43" t="s">
        <v>44</v>
      </c>
      <c r="G36" s="44"/>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row>
    <row r="37" spans="1:1024" ht="48.2" customHeight="1" x14ac:dyDescent="0.2">
      <c r="A37" s="37" t="s">
        <v>55</v>
      </c>
      <c r="B37" s="31" t="s">
        <v>41</v>
      </c>
      <c r="C37" s="31" t="s">
        <v>42</v>
      </c>
      <c r="D37" s="32" t="s">
        <v>56</v>
      </c>
      <c r="E37" s="46" t="s">
        <v>44</v>
      </c>
      <c r="F37" s="46" t="s">
        <v>57</v>
      </c>
      <c r="G37" s="47"/>
    </row>
    <row r="38" spans="1:1024" ht="48.2" customHeight="1" x14ac:dyDescent="0.2">
      <c r="A38" s="34" t="s">
        <v>58</v>
      </c>
      <c r="B38" s="31" t="s">
        <v>41</v>
      </c>
      <c r="C38" s="34" t="s">
        <v>42</v>
      </c>
      <c r="D38" s="48" t="s">
        <v>59</v>
      </c>
      <c r="E38" s="36" t="s">
        <v>57</v>
      </c>
      <c r="F38" s="36" t="s">
        <v>57</v>
      </c>
      <c r="G38" s="49"/>
    </row>
    <row r="39" spans="1:1024" ht="48.2" customHeight="1" x14ac:dyDescent="0.2">
      <c r="A39" s="31" t="s">
        <v>60</v>
      </c>
      <c r="B39" s="31"/>
      <c r="C39" s="31" t="s">
        <v>42</v>
      </c>
      <c r="D39" s="50" t="s">
        <v>61</v>
      </c>
      <c r="E39" s="43" t="s">
        <v>44</v>
      </c>
      <c r="F39" s="43" t="s">
        <v>44</v>
      </c>
      <c r="G39" s="44"/>
    </row>
    <row r="40" spans="1:1024" ht="51.75" customHeight="1" x14ac:dyDescent="0.2">
      <c r="A40" s="31" t="s">
        <v>62</v>
      </c>
      <c r="B40" s="8"/>
      <c r="C40" s="8" t="s">
        <v>42</v>
      </c>
      <c r="D40" s="51" t="s">
        <v>63</v>
      </c>
      <c r="E40" s="43"/>
      <c r="F40" s="43"/>
      <c r="G40" s="52" t="s">
        <v>64</v>
      </c>
    </row>
    <row r="41" spans="1:1024" ht="48.2" customHeight="1" x14ac:dyDescent="0.2">
      <c r="A41" s="31"/>
      <c r="B41" s="8"/>
      <c r="C41" s="8"/>
      <c r="D41" s="50"/>
      <c r="E41" s="52" t="s">
        <v>65</v>
      </c>
      <c r="F41" s="52" t="s">
        <v>65</v>
      </c>
      <c r="G41" s="52" t="s">
        <v>65</v>
      </c>
    </row>
    <row r="42" spans="1:1024" ht="48.2" customHeight="1" x14ac:dyDescent="0.2">
      <c r="A42" s="31"/>
      <c r="B42" s="8"/>
      <c r="C42" s="8"/>
      <c r="D42" s="50"/>
      <c r="E42" s="52" t="s">
        <v>66</v>
      </c>
      <c r="F42" s="50"/>
      <c r="G42"/>
    </row>
    <row r="43" spans="1:1024" ht="48.2" customHeight="1" x14ac:dyDescent="0.2">
      <c r="A43" s="31"/>
      <c r="B43" s="8"/>
      <c r="C43" s="8"/>
      <c r="D43" s="50"/>
      <c r="E43" s="52" t="s">
        <v>67</v>
      </c>
      <c r="F43" s="50"/>
      <c r="G43" s="11"/>
    </row>
    <row r="44" spans="1:1024" ht="30.95" customHeight="1" x14ac:dyDescent="0.2">
      <c r="A44" s="278" t="s">
        <v>68</v>
      </c>
      <c r="B44" s="278"/>
      <c r="C44" s="278"/>
      <c r="D44" s="278"/>
      <c r="E44" s="52"/>
      <c r="F44" s="50"/>
      <c r="G44" s="11"/>
    </row>
    <row r="45" spans="1:1024" ht="35.65" customHeight="1" x14ac:dyDescent="0.2">
      <c r="A45" s="31"/>
      <c r="B45" s="8"/>
      <c r="C45" s="8"/>
      <c r="D45" s="50" t="s">
        <v>69</v>
      </c>
      <c r="E45" s="43"/>
      <c r="F45" s="43"/>
      <c r="G45" s="44"/>
    </row>
    <row r="46" spans="1:1024" ht="72.599999999999994" customHeight="1" x14ac:dyDescent="0.2">
      <c r="A46" s="31"/>
      <c r="B46" s="8"/>
      <c r="C46" s="8"/>
      <c r="D46" s="50" t="s">
        <v>70</v>
      </c>
      <c r="E46" s="43"/>
      <c r="F46" s="43"/>
      <c r="G46" s="44"/>
    </row>
    <row r="47" spans="1:1024" ht="66.599999999999994" customHeight="1" x14ac:dyDescent="0.2">
      <c r="A47" s="31"/>
      <c r="B47" s="8"/>
      <c r="C47" s="8"/>
      <c r="D47" s="50" t="s">
        <v>71</v>
      </c>
      <c r="E47" s="43"/>
      <c r="F47" s="43" t="s">
        <v>44</v>
      </c>
      <c r="G47" s="44"/>
    </row>
    <row r="48" spans="1:1024" ht="62.65" customHeight="1" x14ac:dyDescent="0.2">
      <c r="A48" s="31"/>
      <c r="B48" s="8"/>
      <c r="C48" s="8"/>
      <c r="D48" s="50" t="s">
        <v>72</v>
      </c>
      <c r="E48" s="43"/>
      <c r="F48" s="43"/>
      <c r="G48" s="44"/>
    </row>
    <row r="49" spans="1:1024" ht="67.7" customHeight="1" x14ac:dyDescent="0.2">
      <c r="A49" s="31"/>
      <c r="B49" s="8"/>
      <c r="C49" s="8"/>
      <c r="D49" s="50" t="s">
        <v>73</v>
      </c>
      <c r="E49" s="43"/>
      <c r="F49" s="43"/>
      <c r="G49" s="44"/>
    </row>
    <row r="50" spans="1:1024" ht="18" customHeight="1" x14ac:dyDescent="0.2">
      <c r="A50" s="283" t="s">
        <v>74</v>
      </c>
      <c r="B50" s="283"/>
      <c r="C50" s="283"/>
      <c r="D50" s="283"/>
      <c r="E50" s="283"/>
      <c r="F50" s="283"/>
      <c r="G50" s="283"/>
    </row>
    <row r="51" spans="1:1024" x14ac:dyDescent="0.2">
      <c r="A51" s="19"/>
      <c r="B51" s="20"/>
      <c r="C51" s="54"/>
      <c r="D51" s="54"/>
      <c r="E51" s="54"/>
      <c r="F51" s="54"/>
      <c r="G51" s="54"/>
    </row>
    <row r="52" spans="1:1024" x14ac:dyDescent="0.2">
      <c r="A52" s="19"/>
      <c r="B52" s="20"/>
      <c r="C52" s="54"/>
      <c r="G52" s="54"/>
    </row>
    <row r="53" spans="1:1024" ht="26.45" customHeight="1" x14ac:dyDescent="0.2">
      <c r="A53" s="282" t="s">
        <v>75</v>
      </c>
      <c r="B53" s="282"/>
      <c r="C53" s="282"/>
      <c r="D53" s="282"/>
      <c r="E53" s="282"/>
      <c r="F53" s="282"/>
      <c r="G53" s="282"/>
    </row>
    <row r="54" spans="1:1024" s="56" customFormat="1" ht="30.95" customHeight="1" x14ac:dyDescent="0.2">
      <c r="A54" s="34" t="s">
        <v>76</v>
      </c>
      <c r="B54" s="34" t="s">
        <v>77</v>
      </c>
      <c r="C54" s="55" t="s">
        <v>78</v>
      </c>
      <c r="D54" s="55" t="s">
        <v>79</v>
      </c>
      <c r="E54" s="34" t="s">
        <v>44</v>
      </c>
      <c r="F54" s="34" t="s">
        <v>44</v>
      </c>
      <c r="G54" s="34" t="s">
        <v>44</v>
      </c>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c r="AK54"/>
      <c r="AL54"/>
      <c r="AM54"/>
      <c r="AN54"/>
      <c r="AO54"/>
      <c r="AP54"/>
      <c r="AQ54"/>
      <c r="AR54"/>
      <c r="AS54"/>
      <c r="AT54"/>
      <c r="ALH54"/>
      <c r="ALI54"/>
      <c r="ALJ54"/>
      <c r="ALK54"/>
      <c r="ALL54"/>
      <c r="ALM54"/>
      <c r="ALN54"/>
      <c r="ALO54"/>
      <c r="ALP54"/>
      <c r="ALQ54"/>
      <c r="ALR54"/>
      <c r="ALS54"/>
      <c r="ALT54"/>
      <c r="ALU54"/>
      <c r="ALV54"/>
      <c r="ALW54"/>
      <c r="ALX54"/>
      <c r="ALY54"/>
      <c r="ALZ54"/>
      <c r="AMA54"/>
      <c r="AMB54"/>
      <c r="AMC54"/>
      <c r="AMD54"/>
      <c r="AME54"/>
      <c r="AMF54"/>
      <c r="AMG54"/>
      <c r="AMH54"/>
      <c r="AMI54"/>
      <c r="AMJ54"/>
    </row>
    <row r="55" spans="1:1024" ht="30.95" customHeight="1" x14ac:dyDescent="0.2">
      <c r="A55" s="31" t="s">
        <v>80</v>
      </c>
      <c r="B55" s="31" t="s">
        <v>77</v>
      </c>
      <c r="C55" s="57" t="s">
        <v>81</v>
      </c>
      <c r="D55" s="57" t="s">
        <v>82</v>
      </c>
      <c r="E55" s="31" t="s">
        <v>44</v>
      </c>
      <c r="F55" s="31" t="s">
        <v>44</v>
      </c>
      <c r="G55" s="58" t="s">
        <v>44</v>
      </c>
    </row>
    <row r="56" spans="1:1024" ht="30.95" customHeight="1" x14ac:dyDescent="0.2">
      <c r="A56" s="31" t="s">
        <v>83</v>
      </c>
      <c r="B56" s="8" t="s">
        <v>77</v>
      </c>
      <c r="C56" s="11" t="s">
        <v>81</v>
      </c>
      <c r="D56" s="11" t="s">
        <v>84</v>
      </c>
      <c r="E56" s="8" t="s">
        <v>44</v>
      </c>
      <c r="F56" s="8" t="s">
        <v>44</v>
      </c>
      <c r="G56" s="58" t="s">
        <v>44</v>
      </c>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row>
    <row r="57" spans="1:1024" ht="30.95" customHeight="1" x14ac:dyDescent="0.2">
      <c r="A57" s="31" t="s">
        <v>85</v>
      </c>
      <c r="B57" s="8" t="s">
        <v>77</v>
      </c>
      <c r="C57" s="11" t="s">
        <v>81</v>
      </c>
      <c r="D57" s="11" t="s">
        <v>86</v>
      </c>
      <c r="E57" s="8" t="s">
        <v>44</v>
      </c>
      <c r="F57" s="8" t="s">
        <v>44</v>
      </c>
      <c r="G57" s="58" t="s">
        <v>44</v>
      </c>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row>
    <row r="58" spans="1:1024" s="23" customFormat="1" ht="30.95" customHeight="1" x14ac:dyDescent="0.2">
      <c r="A58" s="31" t="s">
        <v>87</v>
      </c>
      <c r="B58" s="8" t="s">
        <v>77</v>
      </c>
      <c r="C58" s="11" t="s">
        <v>81</v>
      </c>
      <c r="D58" s="11" t="s">
        <v>88</v>
      </c>
      <c r="E58" s="8" t="s">
        <v>44</v>
      </c>
      <c r="F58" s="8" t="s">
        <v>44</v>
      </c>
      <c r="G58" s="58" t="s">
        <v>44</v>
      </c>
      <c r="ALH58"/>
      <c r="ALI58"/>
      <c r="ALJ58"/>
      <c r="ALK58"/>
      <c r="ALL58"/>
      <c r="ALM58"/>
      <c r="ALN58"/>
      <c r="ALO58"/>
      <c r="ALP58"/>
      <c r="ALQ58"/>
      <c r="ALR58"/>
      <c r="ALS58"/>
      <c r="ALT58"/>
      <c r="ALU58"/>
      <c r="ALV58"/>
      <c r="ALW58"/>
      <c r="ALX58"/>
      <c r="ALY58"/>
      <c r="ALZ58"/>
      <c r="AMA58"/>
      <c r="AMB58"/>
      <c r="AMC58"/>
      <c r="AMD58"/>
      <c r="AME58"/>
      <c r="AMF58"/>
      <c r="AMG58"/>
      <c r="AMH58"/>
      <c r="AMI58"/>
      <c r="AMJ58"/>
    </row>
    <row r="59" spans="1:1024" s="23" customFormat="1" ht="38.25" customHeight="1" x14ac:dyDescent="0.2">
      <c r="A59" s="31" t="s">
        <v>89</v>
      </c>
      <c r="B59" s="8" t="s">
        <v>77</v>
      </c>
      <c r="C59" s="11" t="s">
        <v>81</v>
      </c>
      <c r="D59" s="11" t="s">
        <v>90</v>
      </c>
      <c r="E59" s="8" t="s">
        <v>44</v>
      </c>
      <c r="F59" s="8" t="s">
        <v>44</v>
      </c>
      <c r="G59" s="58" t="s">
        <v>44</v>
      </c>
      <c r="ALH59"/>
      <c r="ALI59"/>
      <c r="ALJ59"/>
      <c r="ALK59"/>
      <c r="ALL59"/>
      <c r="ALM59"/>
      <c r="ALN59"/>
      <c r="ALO59"/>
      <c r="ALP59"/>
      <c r="ALQ59"/>
      <c r="ALR59"/>
      <c r="ALS59"/>
      <c r="ALT59"/>
      <c r="ALU59"/>
      <c r="ALV59"/>
      <c r="ALW59"/>
      <c r="ALX59"/>
      <c r="ALY59"/>
      <c r="ALZ59"/>
      <c r="AMA59"/>
      <c r="AMB59"/>
      <c r="AMC59"/>
      <c r="AMD59"/>
      <c r="AME59"/>
      <c r="AMF59"/>
      <c r="AMG59"/>
      <c r="AMH59"/>
      <c r="AMI59"/>
      <c r="AMJ59"/>
    </row>
    <row r="60" spans="1:1024" ht="54" customHeight="1" x14ac:dyDescent="0.2">
      <c r="A60" s="31" t="s">
        <v>91</v>
      </c>
      <c r="B60" s="8" t="s">
        <v>77</v>
      </c>
      <c r="C60" s="11" t="s">
        <v>81</v>
      </c>
      <c r="D60" s="11" t="s">
        <v>92</v>
      </c>
      <c r="E60" s="8" t="s">
        <v>44</v>
      </c>
      <c r="F60" s="8" t="s">
        <v>44</v>
      </c>
      <c r="G60" s="58" t="s">
        <v>44</v>
      </c>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row>
    <row r="61" spans="1:1024" s="23" customFormat="1" ht="23.45" customHeight="1" x14ac:dyDescent="0.2">
      <c r="A61" s="31" t="s">
        <v>93</v>
      </c>
      <c r="B61" s="8" t="s">
        <v>77</v>
      </c>
      <c r="C61" s="11" t="s">
        <v>81</v>
      </c>
      <c r="D61" s="11" t="s">
        <v>94</v>
      </c>
      <c r="E61" s="8"/>
      <c r="F61" s="8" t="s">
        <v>44</v>
      </c>
      <c r="G61" s="58" t="s">
        <v>44</v>
      </c>
      <c r="ALH61"/>
      <c r="ALI61"/>
      <c r="ALJ61"/>
      <c r="ALK61"/>
      <c r="ALL61"/>
      <c r="ALM61"/>
      <c r="ALN61"/>
      <c r="ALO61"/>
      <c r="ALP61"/>
      <c r="ALQ61"/>
      <c r="ALR61"/>
      <c r="ALS61"/>
      <c r="ALT61"/>
      <c r="ALU61"/>
      <c r="ALV61"/>
      <c r="ALW61"/>
      <c r="ALX61"/>
      <c r="ALY61"/>
      <c r="ALZ61"/>
      <c r="AMA61"/>
      <c r="AMB61"/>
      <c r="AMC61"/>
      <c r="AMD61"/>
      <c r="AME61"/>
      <c r="AMF61"/>
      <c r="AMG61"/>
      <c r="AMH61"/>
      <c r="AMI61"/>
      <c r="AMJ61"/>
    </row>
    <row r="62" spans="1:1024" ht="23.45" customHeight="1" x14ac:dyDescent="0.2">
      <c r="A62" s="31" t="s">
        <v>95</v>
      </c>
      <c r="B62" s="8" t="s">
        <v>77</v>
      </c>
      <c r="C62" s="11" t="s">
        <v>81</v>
      </c>
      <c r="D62" s="11" t="s">
        <v>96</v>
      </c>
      <c r="E62" s="8" t="s">
        <v>44</v>
      </c>
      <c r="F62" s="8" t="s">
        <v>44</v>
      </c>
      <c r="G62" s="58" t="s">
        <v>44</v>
      </c>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row>
    <row r="63" spans="1:1024" ht="35.25" customHeight="1" x14ac:dyDescent="0.2">
      <c r="A63" s="31" t="s">
        <v>97</v>
      </c>
      <c r="B63" s="8" t="s">
        <v>77</v>
      </c>
      <c r="C63" s="11" t="s">
        <v>81</v>
      </c>
      <c r="D63" s="11" t="s">
        <v>98</v>
      </c>
      <c r="E63" s="8" t="s">
        <v>44</v>
      </c>
      <c r="F63" s="8" t="s">
        <v>44</v>
      </c>
      <c r="G63" s="58" t="s">
        <v>44</v>
      </c>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row>
    <row r="64" spans="1:1024" ht="23.45" customHeight="1" x14ac:dyDescent="0.2">
      <c r="A64" s="31" t="s">
        <v>99</v>
      </c>
      <c r="B64" s="8" t="s">
        <v>77</v>
      </c>
      <c r="C64" s="11" t="s">
        <v>81</v>
      </c>
      <c r="D64" s="11" t="s">
        <v>100</v>
      </c>
      <c r="E64" s="8" t="s">
        <v>44</v>
      </c>
      <c r="F64" s="8" t="s">
        <v>44</v>
      </c>
      <c r="G64" s="58" t="s">
        <v>44</v>
      </c>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row>
    <row r="65" spans="1:1024" ht="23.45" customHeight="1" x14ac:dyDescent="0.2">
      <c r="A65" s="31" t="s">
        <v>101</v>
      </c>
      <c r="B65" s="8" t="s">
        <v>77</v>
      </c>
      <c r="C65" s="11" t="s">
        <v>81</v>
      </c>
      <c r="D65" s="11" t="s">
        <v>102</v>
      </c>
      <c r="E65" s="8" t="s">
        <v>44</v>
      </c>
      <c r="F65" s="8" t="s">
        <v>44</v>
      </c>
      <c r="G65" s="58" t="s">
        <v>44</v>
      </c>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row>
    <row r="66" spans="1:1024" ht="41.25" customHeight="1" x14ac:dyDescent="0.2">
      <c r="A66" s="31" t="s">
        <v>103</v>
      </c>
      <c r="B66" s="8" t="s">
        <v>77</v>
      </c>
      <c r="C66" s="11" t="s">
        <v>81</v>
      </c>
      <c r="D66" s="11" t="s">
        <v>104</v>
      </c>
      <c r="E66" s="8" t="s">
        <v>44</v>
      </c>
      <c r="F66" s="8" t="s">
        <v>44</v>
      </c>
      <c r="G66" s="58" t="s">
        <v>44</v>
      </c>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row>
    <row r="67" spans="1:1024" s="23" customFormat="1" ht="23.45" customHeight="1" x14ac:dyDescent="0.2">
      <c r="A67" s="31" t="s">
        <v>105</v>
      </c>
      <c r="B67" s="8" t="s">
        <v>77</v>
      </c>
      <c r="C67" s="11" t="s">
        <v>81</v>
      </c>
      <c r="D67" s="11" t="s">
        <v>106</v>
      </c>
      <c r="E67" s="8" t="s">
        <v>44</v>
      </c>
      <c r="F67" s="8" t="s">
        <v>44</v>
      </c>
      <c r="G67" s="58" t="s">
        <v>44</v>
      </c>
      <c r="ALH67"/>
      <c r="ALI67"/>
      <c r="ALJ67"/>
      <c r="ALK67"/>
      <c r="ALL67"/>
      <c r="ALM67"/>
      <c r="ALN67"/>
      <c r="ALO67"/>
      <c r="ALP67"/>
      <c r="ALQ67"/>
      <c r="ALR67"/>
      <c r="ALS67"/>
      <c r="ALT67"/>
      <c r="ALU67"/>
      <c r="ALV67"/>
      <c r="ALW67"/>
      <c r="ALX67"/>
      <c r="ALY67"/>
      <c r="ALZ67"/>
      <c r="AMA67"/>
      <c r="AMB67"/>
      <c r="AMC67"/>
      <c r="AMD67"/>
      <c r="AME67"/>
      <c r="AMF67"/>
      <c r="AMG67"/>
      <c r="AMH67"/>
      <c r="AMI67"/>
      <c r="AMJ67"/>
    </row>
    <row r="68" spans="1:1024" ht="23.45" customHeight="1" x14ac:dyDescent="0.2">
      <c r="A68" s="31" t="s">
        <v>107</v>
      </c>
      <c r="B68" s="8" t="s">
        <v>77</v>
      </c>
      <c r="C68" s="11" t="s">
        <v>81</v>
      </c>
      <c r="D68" s="11" t="s">
        <v>108</v>
      </c>
      <c r="E68" s="8" t="s">
        <v>44</v>
      </c>
      <c r="F68" s="8" t="s">
        <v>44</v>
      </c>
      <c r="G68" s="58" t="s">
        <v>44</v>
      </c>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row>
    <row r="69" spans="1:1024" s="23" customFormat="1" ht="23.45" customHeight="1" x14ac:dyDescent="0.2">
      <c r="A69" s="31" t="s">
        <v>109</v>
      </c>
      <c r="B69" s="8" t="s">
        <v>77</v>
      </c>
      <c r="C69" s="11" t="s">
        <v>81</v>
      </c>
      <c r="D69" s="11" t="s">
        <v>110</v>
      </c>
      <c r="E69" s="8" t="s">
        <v>44</v>
      </c>
      <c r="F69" s="8" t="s">
        <v>44</v>
      </c>
      <c r="G69" s="58" t="s">
        <v>44</v>
      </c>
      <c r="ALH69"/>
      <c r="ALI69"/>
      <c r="ALJ69"/>
      <c r="ALK69"/>
      <c r="ALL69"/>
      <c r="ALM69"/>
      <c r="ALN69"/>
      <c r="ALO69"/>
      <c r="ALP69"/>
      <c r="ALQ69"/>
      <c r="ALR69"/>
      <c r="ALS69"/>
      <c r="ALT69"/>
      <c r="ALU69"/>
      <c r="ALV69"/>
      <c r="ALW69"/>
      <c r="ALX69"/>
      <c r="ALY69"/>
      <c r="ALZ69"/>
      <c r="AMA69"/>
      <c r="AMB69"/>
      <c r="AMC69"/>
      <c r="AMD69"/>
      <c r="AME69"/>
      <c r="AMF69"/>
      <c r="AMG69"/>
      <c r="AMH69"/>
      <c r="AMI69"/>
      <c r="AMJ69"/>
    </row>
    <row r="70" spans="1:1024" s="23" customFormat="1" ht="23.45" customHeight="1" x14ac:dyDescent="0.2">
      <c r="A70" s="31" t="s">
        <v>111</v>
      </c>
      <c r="B70" s="8" t="s">
        <v>77</v>
      </c>
      <c r="C70" s="11" t="s">
        <v>81</v>
      </c>
      <c r="D70" s="11" t="s">
        <v>112</v>
      </c>
      <c r="E70" s="8" t="s">
        <v>44</v>
      </c>
      <c r="F70" s="8" t="s">
        <v>44</v>
      </c>
      <c r="G70" s="58" t="s">
        <v>44</v>
      </c>
      <c r="ALH70"/>
      <c r="ALI70"/>
      <c r="ALJ70"/>
      <c r="ALK70"/>
      <c r="ALL70"/>
      <c r="ALM70"/>
      <c r="ALN70"/>
      <c r="ALO70"/>
      <c r="ALP70"/>
      <c r="ALQ70"/>
      <c r="ALR70"/>
      <c r="ALS70"/>
      <c r="ALT70"/>
      <c r="ALU70"/>
      <c r="ALV70"/>
      <c r="ALW70"/>
      <c r="ALX70"/>
      <c r="ALY70"/>
      <c r="ALZ70"/>
      <c r="AMA70"/>
      <c r="AMB70"/>
      <c r="AMC70"/>
      <c r="AMD70"/>
      <c r="AME70"/>
      <c r="AMF70"/>
      <c r="AMG70"/>
      <c r="AMH70"/>
      <c r="AMI70"/>
      <c r="AMJ70"/>
    </row>
    <row r="71" spans="1:1024" ht="23.45" customHeight="1" x14ac:dyDescent="0.2">
      <c r="A71" s="31" t="s">
        <v>113</v>
      </c>
      <c r="B71" s="8" t="s">
        <v>77</v>
      </c>
      <c r="C71" s="11" t="s">
        <v>81</v>
      </c>
      <c r="D71" s="11" t="s">
        <v>114</v>
      </c>
      <c r="E71" s="8" t="s">
        <v>44</v>
      </c>
      <c r="F71" s="8" t="s">
        <v>44</v>
      </c>
      <c r="G71" s="58" t="s">
        <v>44</v>
      </c>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row>
    <row r="72" spans="1:1024" s="23" customFormat="1" ht="23.45" customHeight="1" x14ac:dyDescent="0.2">
      <c r="A72" s="31" t="s">
        <v>115</v>
      </c>
      <c r="B72" s="8" t="s">
        <v>77</v>
      </c>
      <c r="C72" s="11" t="s">
        <v>81</v>
      </c>
      <c r="D72" s="11" t="s">
        <v>116</v>
      </c>
      <c r="E72" s="8" t="s">
        <v>44</v>
      </c>
      <c r="F72" s="8" t="s">
        <v>44</v>
      </c>
      <c r="G72" s="58" t="s">
        <v>44</v>
      </c>
      <c r="ALH72"/>
      <c r="ALI72"/>
      <c r="ALJ72"/>
      <c r="ALK72"/>
      <c r="ALL72"/>
      <c r="ALM72"/>
      <c r="ALN72"/>
      <c r="ALO72"/>
      <c r="ALP72"/>
      <c r="ALQ72"/>
      <c r="ALR72"/>
      <c r="ALS72"/>
      <c r="ALT72"/>
      <c r="ALU72"/>
      <c r="ALV72"/>
      <c r="ALW72"/>
      <c r="ALX72"/>
      <c r="ALY72"/>
      <c r="ALZ72"/>
      <c r="AMA72"/>
      <c r="AMB72"/>
      <c r="AMC72"/>
      <c r="AMD72"/>
      <c r="AME72"/>
      <c r="AMF72"/>
      <c r="AMG72"/>
      <c r="AMH72"/>
      <c r="AMI72"/>
      <c r="AMJ72"/>
    </row>
    <row r="73" spans="1:1024" x14ac:dyDescent="0.2">
      <c r="A73" s="19"/>
      <c r="B73" s="20"/>
      <c r="C73" s="22"/>
      <c r="D73" s="22"/>
      <c r="E73" s="22"/>
      <c r="F73" s="22"/>
      <c r="G73" s="22"/>
    </row>
    <row r="74" spans="1:1024" x14ac:dyDescent="0.2">
      <c r="A74" s="19"/>
      <c r="B74" s="20"/>
      <c r="C74" s="59"/>
      <c r="D74" s="21"/>
      <c r="E74" s="21"/>
      <c r="F74" s="21"/>
      <c r="G74" s="22"/>
    </row>
    <row r="75" spans="1:1024" x14ac:dyDescent="0.2">
      <c r="A75" s="19"/>
      <c r="B75" s="20"/>
      <c r="C75" s="59"/>
      <c r="G75" s="22"/>
    </row>
    <row r="76" spans="1:1024" ht="15.6" customHeight="1" x14ac:dyDescent="0.2">
      <c r="A76" s="282" t="s">
        <v>117</v>
      </c>
      <c r="B76" s="282"/>
      <c r="C76" s="282"/>
      <c r="D76" s="282"/>
      <c r="E76" s="282"/>
      <c r="F76" s="282"/>
      <c r="G76" s="282"/>
    </row>
    <row r="77" spans="1:1024" ht="52.9" customHeight="1" x14ac:dyDescent="0.2">
      <c r="A77" s="8" t="s">
        <v>118</v>
      </c>
      <c r="B77" s="8" t="s">
        <v>41</v>
      </c>
      <c r="C77" s="11" t="s">
        <v>119</v>
      </c>
      <c r="D77" s="60" t="s">
        <v>120</v>
      </c>
      <c r="E77" s="60"/>
      <c r="F77" s="60"/>
      <c r="G77" s="11"/>
    </row>
    <row r="78" spans="1:1024" ht="30" hidden="1" x14ac:dyDescent="0.2">
      <c r="A78" s="8"/>
      <c r="B78" s="8"/>
      <c r="C78" s="11"/>
      <c r="D78" s="61" t="s">
        <v>121</v>
      </c>
      <c r="E78" s="61"/>
      <c r="F78" s="61"/>
      <c r="G78" s="11"/>
    </row>
    <row r="79" spans="1:1024" ht="48" hidden="1" customHeight="1" x14ac:dyDescent="0.2">
      <c r="A79" s="62"/>
      <c r="B79" s="63"/>
      <c r="C79" s="63" t="s">
        <v>119</v>
      </c>
      <c r="D79" s="64" t="s">
        <v>122</v>
      </c>
      <c r="E79" s="64"/>
      <c r="F79" s="64"/>
      <c r="G79" s="63" t="s">
        <v>123</v>
      </c>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1024" ht="46.9" hidden="1" customHeight="1" x14ac:dyDescent="0.2">
      <c r="A80" s="62"/>
      <c r="B80" s="63" t="s">
        <v>119</v>
      </c>
      <c r="C80" s="63" t="s">
        <v>119</v>
      </c>
      <c r="D80" s="64" t="s">
        <v>124</v>
      </c>
      <c r="E80" s="64"/>
      <c r="F80" s="64"/>
      <c r="G80" s="63" t="s">
        <v>123</v>
      </c>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row>
    <row r="81" spans="1:1024" ht="40.5" hidden="1" customHeight="1" x14ac:dyDescent="0.2">
      <c r="A81" s="62"/>
      <c r="B81" s="63" t="s">
        <v>77</v>
      </c>
      <c r="C81" s="63" t="s">
        <v>119</v>
      </c>
      <c r="D81" s="64" t="s">
        <v>125</v>
      </c>
      <c r="E81" s="64"/>
      <c r="F81" s="64"/>
      <c r="G81" s="63" t="s">
        <v>123</v>
      </c>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1024" ht="63.95" hidden="1" customHeight="1" x14ac:dyDescent="0.2">
      <c r="A82" s="62"/>
      <c r="B82" s="62" t="s">
        <v>41</v>
      </c>
      <c r="C82" s="63" t="s">
        <v>119</v>
      </c>
      <c r="D82" s="65" t="s">
        <v>126</v>
      </c>
      <c r="E82" s="64"/>
      <c r="F82" s="64"/>
      <c r="G82" s="63" t="s">
        <v>123</v>
      </c>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1024" ht="58.15" hidden="1" customHeight="1" x14ac:dyDescent="0.2">
      <c r="A83" s="62"/>
      <c r="B83" s="62" t="s">
        <v>77</v>
      </c>
      <c r="C83" s="63" t="s">
        <v>119</v>
      </c>
      <c r="D83" s="66" t="s">
        <v>127</v>
      </c>
      <c r="E83" s="66"/>
      <c r="F83" s="66"/>
      <c r="G83" s="63" t="s">
        <v>123</v>
      </c>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row>
    <row r="84" spans="1:1024" ht="61.7" hidden="1" customHeight="1" x14ac:dyDescent="0.2">
      <c r="A84" s="62"/>
      <c r="B84" s="62" t="s">
        <v>41</v>
      </c>
      <c r="C84" s="63" t="s">
        <v>119</v>
      </c>
      <c r="D84" s="66" t="s">
        <v>128</v>
      </c>
      <c r="E84" s="66"/>
      <c r="F84" s="66"/>
      <c r="G84" s="63" t="s">
        <v>123</v>
      </c>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row>
    <row r="85" spans="1:1024" ht="61.7" hidden="1" customHeight="1" x14ac:dyDescent="0.2">
      <c r="A85" s="62"/>
      <c r="B85" s="62" t="s">
        <v>41</v>
      </c>
      <c r="C85" s="63" t="s">
        <v>119</v>
      </c>
      <c r="D85" s="67" t="s">
        <v>129</v>
      </c>
      <c r="E85" s="66"/>
      <c r="F85" s="66"/>
      <c r="G85" s="63" t="s">
        <v>123</v>
      </c>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row>
    <row r="86" spans="1:1024" x14ac:dyDescent="0.2">
      <c r="A86" s="68"/>
      <c r="B86" s="69"/>
      <c r="C86" s="21"/>
      <c r="D86" s="21"/>
      <c r="E86" s="21"/>
      <c r="F86" s="21"/>
      <c r="G86" s="21"/>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row>
    <row r="87" spans="1:1024" x14ac:dyDescent="0.2">
      <c r="A87" s="19"/>
      <c r="B87" s="20"/>
      <c r="C87" s="59"/>
      <c r="D87" s="70"/>
      <c r="E87" s="70"/>
      <c r="F87" s="70"/>
      <c r="G87" s="22"/>
    </row>
    <row r="88" spans="1:1024" x14ac:dyDescent="0.2">
      <c r="A88" s="71"/>
      <c r="B88" s="72"/>
      <c r="C88" s="73"/>
      <c r="D88" s="74"/>
      <c r="E88" s="74"/>
      <c r="F88" s="74"/>
      <c r="G88" s="75"/>
    </row>
    <row r="89" spans="1:1024" ht="20.45" customHeight="1" x14ac:dyDescent="0.2">
      <c r="A89" s="283" t="s">
        <v>130</v>
      </c>
      <c r="B89" s="283"/>
      <c r="C89" s="283"/>
      <c r="D89" s="283"/>
      <c r="E89" s="283"/>
      <c r="F89" s="283"/>
      <c r="G89" s="283"/>
    </row>
    <row r="90" spans="1:1024" s="23" customFormat="1" ht="59.45" customHeight="1" x14ac:dyDescent="0.2">
      <c r="A90" s="68" t="s">
        <v>131</v>
      </c>
      <c r="B90" s="69"/>
      <c r="C90" s="11" t="s">
        <v>132</v>
      </c>
      <c r="D90" s="76" t="s">
        <v>133</v>
      </c>
      <c r="E90" s="76"/>
      <c r="F90" s="76"/>
      <c r="G90" s="11"/>
      <c r="ALH90"/>
      <c r="ALI90"/>
      <c r="ALJ90"/>
      <c r="ALK90"/>
      <c r="ALL90"/>
      <c r="ALM90"/>
      <c r="ALN90"/>
      <c r="ALO90"/>
      <c r="ALP90"/>
      <c r="ALQ90"/>
      <c r="ALR90"/>
      <c r="ALS90"/>
      <c r="ALT90"/>
      <c r="ALU90"/>
      <c r="ALV90"/>
      <c r="ALW90"/>
      <c r="ALX90"/>
      <c r="ALY90"/>
      <c r="ALZ90"/>
      <c r="AMA90"/>
      <c r="AMB90"/>
      <c r="AMC90"/>
      <c r="AMD90"/>
      <c r="AME90"/>
      <c r="AMF90"/>
      <c r="AMG90"/>
      <c r="AMH90"/>
      <c r="AMI90"/>
      <c r="AMJ90"/>
    </row>
    <row r="91" spans="1:1024" ht="102" customHeight="1" x14ac:dyDescent="0.2">
      <c r="A91" s="19" t="s">
        <v>134</v>
      </c>
      <c r="B91" s="20"/>
      <c r="C91" s="57" t="s">
        <v>132</v>
      </c>
      <c r="D91" s="70" t="s">
        <v>135</v>
      </c>
      <c r="E91" s="70"/>
      <c r="F91" s="70"/>
      <c r="G91" s="57"/>
    </row>
    <row r="92" spans="1:1024" x14ac:dyDescent="0.2">
      <c r="A92" s="19"/>
      <c r="B92" s="20"/>
      <c r="C92" s="22"/>
      <c r="D92" s="70"/>
      <c r="E92" s="70"/>
      <c r="F92" s="70"/>
      <c r="G92" s="22"/>
    </row>
    <row r="93" spans="1:1024" x14ac:dyDescent="0.2">
      <c r="A93" s="19"/>
      <c r="B93" s="20"/>
      <c r="C93" s="22"/>
      <c r="D93" s="70"/>
      <c r="E93" s="70"/>
      <c r="F93" s="70"/>
      <c r="G93" s="22"/>
    </row>
    <row r="94" spans="1:1024" x14ac:dyDescent="0.2">
      <c r="A94" s="19"/>
      <c r="B94" s="20"/>
      <c r="C94" s="22"/>
      <c r="D94" s="70"/>
      <c r="E94" s="70"/>
      <c r="F94" s="70"/>
      <c r="G94" s="22"/>
    </row>
    <row r="95" spans="1:1024" ht="31.5" customHeight="1" x14ac:dyDescent="0.2">
      <c r="A95" s="283" t="s">
        <v>136</v>
      </c>
      <c r="B95" s="283"/>
      <c r="C95" s="283"/>
      <c r="D95" s="283"/>
      <c r="E95" s="283"/>
      <c r="F95" s="283"/>
      <c r="G95" s="283"/>
    </row>
    <row r="96" spans="1:1024" ht="54.4" customHeight="1" x14ac:dyDescent="0.2">
      <c r="A96" s="8" t="s">
        <v>137</v>
      </c>
      <c r="B96" s="8" t="s">
        <v>138</v>
      </c>
      <c r="C96" s="8" t="s">
        <v>139</v>
      </c>
      <c r="D96" s="77" t="s">
        <v>140</v>
      </c>
      <c r="E96" s="77"/>
      <c r="F96" s="77"/>
      <c r="G96" s="11"/>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row>
    <row r="97" spans="1:35" ht="54.4" customHeight="1" x14ac:dyDescent="0.2">
      <c r="A97" s="8" t="s">
        <v>141</v>
      </c>
      <c r="B97" s="8" t="s">
        <v>138</v>
      </c>
      <c r="C97" s="8" t="s">
        <v>139</v>
      </c>
      <c r="D97" s="77" t="s">
        <v>142</v>
      </c>
      <c r="E97" s="77"/>
      <c r="F97" s="77"/>
      <c r="G97" s="11"/>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row>
    <row r="98" spans="1:35" ht="139.5" customHeight="1" x14ac:dyDescent="0.2">
      <c r="A98" s="8" t="s">
        <v>143</v>
      </c>
      <c r="B98" s="8"/>
      <c r="C98" s="8" t="s">
        <v>139</v>
      </c>
      <c r="D98" s="77" t="s">
        <v>144</v>
      </c>
      <c r="E98" s="77"/>
      <c r="F98" s="77"/>
      <c r="G98" s="11"/>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row>
    <row r="99" spans="1:35" x14ac:dyDescent="0.2">
      <c r="A99" s="19"/>
      <c r="B99" s="20"/>
      <c r="C99" s="20"/>
      <c r="D99" s="70"/>
      <c r="E99" s="70"/>
      <c r="F99" s="70"/>
      <c r="G99" s="22"/>
    </row>
    <row r="100" spans="1:35" x14ac:dyDescent="0.2">
      <c r="A100" s="19"/>
      <c r="B100" s="20"/>
      <c r="C100" s="20"/>
      <c r="D100" s="70"/>
      <c r="E100" s="70"/>
      <c r="F100" s="70"/>
      <c r="G100" s="22"/>
    </row>
    <row r="101" spans="1:35" x14ac:dyDescent="0.2">
      <c r="A101" s="19"/>
      <c r="B101" s="20"/>
      <c r="C101" s="20"/>
      <c r="D101" s="70"/>
      <c r="E101" s="70"/>
      <c r="F101" s="70"/>
      <c r="G101" s="22"/>
    </row>
    <row r="102" spans="1:35" ht="31.5" customHeight="1" x14ac:dyDescent="0.2">
      <c r="A102" s="283" t="s">
        <v>145</v>
      </c>
      <c r="B102" s="283"/>
      <c r="C102" s="283"/>
      <c r="D102" s="283"/>
      <c r="E102" s="283"/>
      <c r="F102" s="283"/>
      <c r="G102" s="283"/>
    </row>
    <row r="103" spans="1:35" ht="48.95" customHeight="1" x14ac:dyDescent="0.2">
      <c r="A103" s="8"/>
      <c r="B103" s="8" t="s">
        <v>146</v>
      </c>
      <c r="C103" s="8" t="s">
        <v>147</v>
      </c>
      <c r="D103" s="77" t="s">
        <v>148</v>
      </c>
      <c r="E103" s="77"/>
      <c r="F103" s="77"/>
      <c r="G103" s="8"/>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row>
    <row r="104" spans="1:35" ht="29.25" customHeight="1" x14ac:dyDescent="0.2">
      <c r="A104" s="78"/>
      <c r="B104" s="78"/>
      <c r="C104" s="79"/>
      <c r="D104" s="80"/>
      <c r="E104" s="80"/>
      <c r="F104" s="80"/>
      <c r="G104" s="79"/>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row>
    <row r="105" spans="1:35" ht="29.25" customHeight="1" x14ac:dyDescent="0.2">
      <c r="A105" s="78"/>
      <c r="B105" s="78"/>
      <c r="C105" s="79"/>
      <c r="D105" s="80"/>
      <c r="E105" s="80"/>
      <c r="F105" s="80"/>
      <c r="G105" s="79"/>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row>
    <row r="106" spans="1:35" ht="29.25" customHeight="1" x14ac:dyDescent="0.2">
      <c r="A106" s="78"/>
      <c r="B106" s="78"/>
      <c r="C106" s="79"/>
      <c r="D106" s="80"/>
      <c r="E106" s="80"/>
      <c r="F106" s="80"/>
      <c r="G106" s="79"/>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row>
    <row r="107" spans="1:35" ht="29.25" customHeight="1" x14ac:dyDescent="0.2">
      <c r="A107" s="78"/>
      <c r="B107" s="78"/>
      <c r="C107" s="79"/>
      <c r="D107" s="80"/>
      <c r="E107" s="80"/>
      <c r="F107" s="80"/>
      <c r="G107" s="79"/>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row>
    <row r="108" spans="1:35" ht="29.25" customHeight="1" x14ac:dyDescent="0.2">
      <c r="A108" s="78"/>
      <c r="B108" s="78"/>
      <c r="C108" s="79"/>
      <c r="D108" s="80"/>
      <c r="E108" s="80"/>
      <c r="F108" s="80"/>
      <c r="G108" s="79"/>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row>
    <row r="109" spans="1:35" ht="29.25" customHeight="1" x14ac:dyDescent="0.2">
      <c r="A109" s="78"/>
      <c r="B109" s="78"/>
      <c r="C109" s="79"/>
      <c r="D109" s="80"/>
      <c r="E109" s="80"/>
      <c r="F109" s="80"/>
      <c r="G109" s="79"/>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row>
    <row r="110" spans="1:35" ht="29.25" customHeight="1" x14ac:dyDescent="0.2">
      <c r="A110" s="78"/>
      <c r="B110" s="78"/>
      <c r="C110" s="79"/>
      <c r="D110" s="80"/>
      <c r="E110" s="80"/>
      <c r="F110" s="80"/>
      <c r="G110" s="79"/>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row>
    <row r="111" spans="1:35" ht="29.25" customHeight="1" x14ac:dyDescent="0.2">
      <c r="A111" s="78"/>
      <c r="B111" s="78"/>
      <c r="C111" s="79"/>
      <c r="D111" s="80"/>
      <c r="E111" s="80"/>
      <c r="F111" s="80"/>
      <c r="G111" s="79"/>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row>
    <row r="114" spans="1:7" ht="124.5" customHeight="1" x14ac:dyDescent="0.2">
      <c r="A114" s="280" t="s">
        <v>149</v>
      </c>
      <c r="B114" s="280"/>
      <c r="C114" s="280"/>
      <c r="D114" s="280"/>
      <c r="E114" s="280"/>
      <c r="F114" s="280"/>
      <c r="G114" s="280"/>
    </row>
    <row r="115" spans="1:7" ht="24.75" customHeight="1" x14ac:dyDescent="0.2">
      <c r="A115" s="280" t="s">
        <v>150</v>
      </c>
      <c r="B115" s="280"/>
      <c r="C115" s="280"/>
      <c r="D115" s="280"/>
      <c r="E115" s="280"/>
      <c r="F115" s="280"/>
      <c r="G115" s="280"/>
    </row>
    <row r="116" spans="1:7" ht="51" customHeight="1" x14ac:dyDescent="0.3">
      <c r="A116" s="281" t="s">
        <v>151</v>
      </c>
      <c r="B116" s="281"/>
      <c r="C116" s="281"/>
      <c r="D116" s="281"/>
      <c r="E116" s="281"/>
      <c r="F116" s="281"/>
      <c r="G116" s="281"/>
    </row>
    <row r="117" spans="1:7" ht="23.25" customHeight="1" x14ac:dyDescent="0.2">
      <c r="A117" s="280" t="s">
        <v>152</v>
      </c>
      <c r="B117" s="280"/>
      <c r="C117" s="280"/>
      <c r="D117" s="280"/>
      <c r="E117" s="280"/>
      <c r="F117" s="280"/>
      <c r="G117" s="280"/>
    </row>
    <row r="118" spans="1:7" ht="17.25" customHeight="1" x14ac:dyDescent="0.2">
      <c r="A118" s="280" t="s">
        <v>153</v>
      </c>
      <c r="B118" s="280"/>
      <c r="C118" s="280"/>
      <c r="D118" s="280"/>
      <c r="G118" s="83"/>
    </row>
    <row r="121" spans="1:7" ht="17.25" customHeight="1" x14ac:dyDescent="0.2">
      <c r="A121" s="280" t="s">
        <v>154</v>
      </c>
      <c r="B121" s="280"/>
      <c r="C121" s="280"/>
      <c r="D121" s="280"/>
      <c r="E121" s="280"/>
      <c r="F121" s="280"/>
      <c r="G121" s="280"/>
    </row>
    <row r="123" spans="1:7" ht="25.5" customHeight="1" x14ac:dyDescent="0.2">
      <c r="A123" s="278" t="s">
        <v>155</v>
      </c>
      <c r="B123" s="278"/>
      <c r="C123" s="278"/>
      <c r="D123" s="278"/>
      <c r="E123" s="278"/>
      <c r="F123" s="278"/>
      <c r="G123" s="278"/>
    </row>
    <row r="124" spans="1:7" ht="351" customHeight="1" x14ac:dyDescent="0.2">
      <c r="A124" s="279"/>
      <c r="B124" s="279"/>
      <c r="C124" s="279"/>
      <c r="D124" s="279"/>
      <c r="E124" s="279"/>
      <c r="F124" s="279"/>
      <c r="G124" s="279"/>
    </row>
  </sheetData>
  <mergeCells count="22">
    <mergeCell ref="A1:G1"/>
    <mergeCell ref="A2:G2"/>
    <mergeCell ref="A3:G3"/>
    <mergeCell ref="A6:G6"/>
    <mergeCell ref="A7:G7"/>
    <mergeCell ref="A27:G27"/>
    <mergeCell ref="A30:G30"/>
    <mergeCell ref="A44:D44"/>
    <mergeCell ref="A50:G50"/>
    <mergeCell ref="A53:G53"/>
    <mergeCell ref="A76:G76"/>
    <mergeCell ref="A89:G89"/>
    <mergeCell ref="A95:G95"/>
    <mergeCell ref="A102:G102"/>
    <mergeCell ref="A114:G114"/>
    <mergeCell ref="A123:G123"/>
    <mergeCell ref="A124:G124"/>
    <mergeCell ref="A115:G115"/>
    <mergeCell ref="A116:G116"/>
    <mergeCell ref="A117:G117"/>
    <mergeCell ref="A118:D118"/>
    <mergeCell ref="A121:G121"/>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Roman,Normal"&amp;12&amp;A</oddHeader>
    <oddFooter>&amp;C&amp;"Times New Roman,Normal"&amp;12Página &amp;P</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125"/>
  <sheetViews>
    <sheetView tabSelected="1" zoomScale="90" zoomScaleNormal="90" workbookViewId="0">
      <selection sqref="A1:CE1"/>
    </sheetView>
  </sheetViews>
  <sheetFormatPr baseColWidth="10" defaultColWidth="20.25" defaultRowHeight="17.25" x14ac:dyDescent="0.2"/>
  <cols>
    <col min="1" max="1" width="6.25" style="1" customWidth="1"/>
    <col min="2" max="3" width="13.25" style="2" customWidth="1"/>
    <col min="4" max="4" width="55" style="1" customWidth="1"/>
    <col min="5" max="5" width="24.125" style="2" customWidth="1"/>
    <col min="6" max="6" width="13.375" style="2" customWidth="1"/>
    <col min="7" max="7" width="9.625" style="2" customWidth="1"/>
    <col min="8" max="8" width="10.625" style="2" customWidth="1"/>
    <col min="9" max="37" width="3.125" style="1" customWidth="1"/>
    <col min="38" max="42" width="3.125" style="23" customWidth="1"/>
    <col min="43" max="47" width="3.125" style="1" customWidth="1"/>
    <col min="48" max="52" width="3.125" style="23" customWidth="1"/>
    <col min="53" max="56" width="3.125" style="1" customWidth="1"/>
    <col min="57" max="57" width="3.375" style="1" customWidth="1"/>
    <col min="58" max="62" width="3.125" style="1" customWidth="1"/>
    <col min="63" max="67" width="3.125" style="84" customWidth="1"/>
    <col min="68" max="68" width="9" style="1" customWidth="1"/>
    <col min="69" max="69" width="4.75" style="2" customWidth="1"/>
    <col min="70" max="79" width="4.75" style="1" customWidth="1"/>
    <col min="80" max="80" width="4.75" style="84" customWidth="1"/>
    <col min="81" max="81" width="9.125" style="1" customWidth="1"/>
    <col min="82" max="82" width="11.375" style="1" customWidth="1"/>
    <col min="83" max="83" width="63.625" style="1" customWidth="1"/>
    <col min="84" max="84" width="0.5" style="1" customWidth="1"/>
    <col min="85" max="85" width="3.75" style="1" customWidth="1"/>
  </cols>
  <sheetData>
    <row r="1" spans="1:100" ht="81.75" customHeight="1" x14ac:dyDescent="0.3">
      <c r="A1" s="285" t="s">
        <v>156</v>
      </c>
      <c r="B1" s="285"/>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5"/>
      <c r="AY1" s="285"/>
      <c r="AZ1" s="285"/>
      <c r="BA1" s="285"/>
      <c r="BB1" s="285"/>
      <c r="BC1" s="285"/>
      <c r="BD1" s="285"/>
      <c r="BE1" s="285"/>
      <c r="BF1" s="285"/>
      <c r="BG1" s="285"/>
      <c r="BH1" s="285"/>
      <c r="BI1" s="285"/>
      <c r="BJ1" s="285"/>
      <c r="BK1" s="285"/>
      <c r="BL1" s="285"/>
      <c r="BM1" s="285"/>
      <c r="BN1" s="285"/>
      <c r="BO1" s="285"/>
      <c r="BP1" s="285"/>
      <c r="BQ1" s="285"/>
      <c r="BR1" s="285"/>
      <c r="BS1" s="285"/>
      <c r="BT1" s="285"/>
      <c r="BU1" s="285"/>
      <c r="BV1" s="285"/>
      <c r="BW1" s="285"/>
      <c r="BX1" s="285"/>
      <c r="BY1" s="285"/>
      <c r="BZ1" s="285"/>
      <c r="CA1" s="285"/>
      <c r="CB1" s="285"/>
      <c r="CC1" s="285"/>
      <c r="CD1" s="285"/>
      <c r="CE1" s="285"/>
    </row>
    <row r="2" spans="1:100" s="3" customFormat="1" ht="44.85" customHeight="1" x14ac:dyDescent="0.2">
      <c r="A2" s="299" t="s">
        <v>157</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299"/>
      <c r="AG2" s="299"/>
      <c r="AH2" s="299"/>
      <c r="AI2" s="299"/>
      <c r="AJ2" s="299"/>
      <c r="AK2" s="299"/>
      <c r="AL2" s="299"/>
      <c r="AM2" s="299"/>
      <c r="AN2" s="299"/>
      <c r="AO2" s="299"/>
      <c r="AP2" s="299"/>
      <c r="AQ2" s="299"/>
      <c r="AR2" s="299"/>
      <c r="AS2" s="299"/>
      <c r="AT2" s="299"/>
      <c r="AU2" s="299"/>
      <c r="AV2" s="299"/>
      <c r="AW2" s="299"/>
      <c r="AX2" s="299"/>
      <c r="AY2" s="299"/>
      <c r="AZ2" s="299"/>
      <c r="BA2" s="299"/>
      <c r="BB2" s="299"/>
      <c r="BC2" s="299"/>
      <c r="BD2" s="299"/>
      <c r="BE2" s="299"/>
      <c r="BF2" s="299"/>
      <c r="BG2" s="299"/>
      <c r="BH2" s="299"/>
      <c r="BI2" s="299"/>
      <c r="BJ2" s="299"/>
      <c r="BK2" s="299"/>
      <c r="BL2" s="299"/>
      <c r="BM2" s="299"/>
      <c r="BN2" s="299"/>
      <c r="BO2" s="299"/>
      <c r="BP2" s="299"/>
      <c r="BQ2" s="299"/>
      <c r="BR2" s="299"/>
      <c r="BS2" s="299"/>
      <c r="BT2" s="299"/>
      <c r="BU2" s="299"/>
      <c r="BV2" s="299"/>
      <c r="BW2" s="299"/>
      <c r="BX2" s="299"/>
      <c r="BY2" s="299"/>
      <c r="BZ2" s="299"/>
      <c r="CA2" s="299"/>
      <c r="CB2" s="299"/>
      <c r="CC2" s="299"/>
      <c r="CD2" s="299"/>
      <c r="CE2" s="299"/>
    </row>
    <row r="3" spans="1:100" ht="20.85" customHeight="1" x14ac:dyDescent="0.2">
      <c r="A3" s="300" t="s">
        <v>3</v>
      </c>
      <c r="B3" s="300" t="s">
        <v>4</v>
      </c>
      <c r="C3" s="300" t="s">
        <v>5</v>
      </c>
      <c r="D3" s="300" t="s">
        <v>6</v>
      </c>
      <c r="E3" s="300" t="s">
        <v>158</v>
      </c>
      <c r="F3" s="300" t="s">
        <v>159</v>
      </c>
      <c r="G3" s="300" t="s">
        <v>160</v>
      </c>
      <c r="H3" s="300" t="s">
        <v>161</v>
      </c>
      <c r="I3" s="301" t="s">
        <v>162</v>
      </c>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c r="AL3" s="301"/>
      <c r="AM3" s="301"/>
      <c r="AN3" s="301"/>
      <c r="AO3" s="301"/>
      <c r="AP3" s="301"/>
      <c r="AQ3" s="301"/>
      <c r="AR3" s="301"/>
      <c r="AS3" s="301"/>
      <c r="AT3" s="301"/>
      <c r="AU3" s="301"/>
      <c r="AV3" s="301"/>
      <c r="AW3" s="301"/>
      <c r="AX3" s="301"/>
      <c r="AY3" s="301"/>
      <c r="AZ3" s="301"/>
      <c r="BA3" s="301"/>
      <c r="BB3" s="301"/>
      <c r="BC3" s="301"/>
      <c r="BD3" s="301"/>
      <c r="BE3" s="301"/>
      <c r="BF3" s="301"/>
      <c r="BG3" s="301"/>
      <c r="BH3" s="301"/>
      <c r="BI3" s="301"/>
      <c r="BJ3" s="301"/>
      <c r="BK3" s="301"/>
      <c r="BL3" s="301"/>
      <c r="BM3" s="301"/>
      <c r="BN3" s="301"/>
      <c r="BO3" s="301"/>
      <c r="BP3" s="301"/>
      <c r="BQ3" s="302" t="s">
        <v>163</v>
      </c>
      <c r="BR3" s="302"/>
      <c r="BS3" s="302"/>
      <c r="BT3" s="302"/>
      <c r="BU3" s="302"/>
      <c r="BV3" s="302"/>
      <c r="BW3" s="302"/>
      <c r="BX3" s="302"/>
      <c r="BY3" s="302"/>
      <c r="BZ3" s="302"/>
      <c r="CA3" s="302"/>
      <c r="CB3" s="302"/>
      <c r="CC3" s="302"/>
      <c r="CD3" s="85"/>
      <c r="CE3" s="86"/>
      <c r="CF3" s="87"/>
      <c r="CG3" s="1" t="s">
        <v>164</v>
      </c>
    </row>
    <row r="4" spans="1:100" s="6" customFormat="1" ht="20.85" customHeight="1" x14ac:dyDescent="0.2">
      <c r="A4" s="300"/>
      <c r="B4" s="300"/>
      <c r="C4" s="300"/>
      <c r="D4" s="300"/>
      <c r="E4" s="300"/>
      <c r="F4" s="300"/>
      <c r="G4" s="300"/>
      <c r="H4" s="300"/>
      <c r="I4" s="303" t="s">
        <v>165</v>
      </c>
      <c r="J4" s="303"/>
      <c r="K4" s="303"/>
      <c r="L4" s="303"/>
      <c r="M4" s="303"/>
      <c r="N4" s="303" t="s">
        <v>166</v>
      </c>
      <c r="O4" s="303"/>
      <c r="P4" s="303"/>
      <c r="Q4" s="303"/>
      <c r="R4" s="303" t="s">
        <v>167</v>
      </c>
      <c r="S4" s="303"/>
      <c r="T4" s="303"/>
      <c r="U4" s="303"/>
      <c r="V4" s="303"/>
      <c r="W4" s="303" t="s">
        <v>168</v>
      </c>
      <c r="X4" s="303"/>
      <c r="Y4" s="303"/>
      <c r="Z4" s="303"/>
      <c r="AA4" s="303"/>
      <c r="AB4" s="303" t="s">
        <v>169</v>
      </c>
      <c r="AC4" s="303"/>
      <c r="AD4" s="303"/>
      <c r="AE4" s="303"/>
      <c r="AF4" s="303"/>
      <c r="AG4" s="303" t="s">
        <v>170</v>
      </c>
      <c r="AH4" s="303"/>
      <c r="AI4" s="303"/>
      <c r="AJ4" s="303"/>
      <c r="AK4" s="303"/>
      <c r="AL4" s="303" t="s">
        <v>171</v>
      </c>
      <c r="AM4" s="303"/>
      <c r="AN4" s="303"/>
      <c r="AO4" s="303"/>
      <c r="AP4" s="303"/>
      <c r="AQ4" s="303" t="s">
        <v>172</v>
      </c>
      <c r="AR4" s="303"/>
      <c r="AS4" s="303"/>
      <c r="AT4" s="303"/>
      <c r="AU4" s="303"/>
      <c r="AV4" s="303" t="s">
        <v>173</v>
      </c>
      <c r="AW4" s="303"/>
      <c r="AX4" s="303"/>
      <c r="AY4" s="303"/>
      <c r="AZ4" s="303"/>
      <c r="BA4" s="303" t="s">
        <v>174</v>
      </c>
      <c r="BB4" s="303"/>
      <c r="BC4" s="303"/>
      <c r="BD4" s="303"/>
      <c r="BE4" s="303"/>
      <c r="BF4" s="303" t="s">
        <v>175</v>
      </c>
      <c r="BG4" s="303"/>
      <c r="BH4" s="303"/>
      <c r="BI4" s="303"/>
      <c r="BJ4" s="303"/>
      <c r="BK4" s="303" t="s">
        <v>176</v>
      </c>
      <c r="BL4" s="303"/>
      <c r="BM4" s="303"/>
      <c r="BN4" s="303"/>
      <c r="BO4" s="303"/>
      <c r="BP4" s="298" t="s">
        <v>177</v>
      </c>
      <c r="BQ4" s="88" t="s">
        <v>178</v>
      </c>
      <c r="BR4" s="88" t="s">
        <v>179</v>
      </c>
      <c r="BS4" s="88" t="s">
        <v>180</v>
      </c>
      <c r="BT4" s="88" t="s">
        <v>181</v>
      </c>
      <c r="BU4" s="88" t="s">
        <v>182</v>
      </c>
      <c r="BV4" s="88" t="s">
        <v>170</v>
      </c>
      <c r="BW4" s="88" t="s">
        <v>171</v>
      </c>
      <c r="BX4" s="88" t="s">
        <v>172</v>
      </c>
      <c r="BY4" s="88" t="s">
        <v>173</v>
      </c>
      <c r="BZ4" s="88" t="s">
        <v>174</v>
      </c>
      <c r="CA4" s="88" t="s">
        <v>175</v>
      </c>
      <c r="CB4" s="88" t="s">
        <v>176</v>
      </c>
      <c r="CC4" s="89" t="s">
        <v>177</v>
      </c>
      <c r="CD4" s="90" t="s">
        <v>183</v>
      </c>
      <c r="CE4" s="91" t="s">
        <v>184</v>
      </c>
      <c r="CF4" s="92"/>
      <c r="CG4" s="6" t="s">
        <v>185</v>
      </c>
    </row>
    <row r="5" spans="1:100" s="6" customFormat="1" ht="27.95" customHeight="1" x14ac:dyDescent="0.2">
      <c r="A5" s="300"/>
      <c r="B5" s="300"/>
      <c r="C5" s="300"/>
      <c r="D5" s="300"/>
      <c r="E5" s="300"/>
      <c r="F5" s="300"/>
      <c r="G5" s="300"/>
      <c r="H5" s="300"/>
      <c r="I5" s="93" t="s">
        <v>186</v>
      </c>
      <c r="J5" s="93" t="s">
        <v>187</v>
      </c>
      <c r="K5" s="93" t="s">
        <v>188</v>
      </c>
      <c r="L5" s="93" t="s">
        <v>189</v>
      </c>
      <c r="M5" s="93" t="s">
        <v>190</v>
      </c>
      <c r="N5" s="93" t="s">
        <v>186</v>
      </c>
      <c r="O5" s="93" t="s">
        <v>187</v>
      </c>
      <c r="P5" s="93" t="s">
        <v>188</v>
      </c>
      <c r="Q5" s="93" t="s">
        <v>189</v>
      </c>
      <c r="R5" s="93" t="s">
        <v>186</v>
      </c>
      <c r="S5" s="93" t="s">
        <v>187</v>
      </c>
      <c r="T5" s="93" t="s">
        <v>188</v>
      </c>
      <c r="U5" s="93" t="s">
        <v>189</v>
      </c>
      <c r="V5" s="93" t="s">
        <v>190</v>
      </c>
      <c r="W5" s="93" t="s">
        <v>186</v>
      </c>
      <c r="X5" s="93" t="s">
        <v>187</v>
      </c>
      <c r="Y5" s="93" t="s">
        <v>188</v>
      </c>
      <c r="Z5" s="93" t="s">
        <v>189</v>
      </c>
      <c r="AA5" s="93" t="s">
        <v>190</v>
      </c>
      <c r="AB5" s="93" t="s">
        <v>186</v>
      </c>
      <c r="AC5" s="93" t="s">
        <v>187</v>
      </c>
      <c r="AD5" s="93" t="s">
        <v>188</v>
      </c>
      <c r="AE5" s="93" t="s">
        <v>189</v>
      </c>
      <c r="AF5" s="93" t="s">
        <v>190</v>
      </c>
      <c r="AG5" s="93" t="s">
        <v>186</v>
      </c>
      <c r="AH5" s="93" t="s">
        <v>187</v>
      </c>
      <c r="AI5" s="93" t="s">
        <v>188</v>
      </c>
      <c r="AJ5" s="93" t="s">
        <v>189</v>
      </c>
      <c r="AK5" s="93" t="s">
        <v>190</v>
      </c>
      <c r="AL5" s="93" t="s">
        <v>186</v>
      </c>
      <c r="AM5" s="93" t="s">
        <v>187</v>
      </c>
      <c r="AN5" s="93" t="s">
        <v>188</v>
      </c>
      <c r="AO5" s="93" t="s">
        <v>189</v>
      </c>
      <c r="AP5" s="93" t="s">
        <v>190</v>
      </c>
      <c r="AQ5" s="93" t="s">
        <v>186</v>
      </c>
      <c r="AR5" s="93" t="s">
        <v>187</v>
      </c>
      <c r="AS5" s="93" t="s">
        <v>188</v>
      </c>
      <c r="AT5" s="93" t="s">
        <v>189</v>
      </c>
      <c r="AU5" s="93" t="s">
        <v>190</v>
      </c>
      <c r="AV5" s="93" t="s">
        <v>186</v>
      </c>
      <c r="AW5" s="93" t="s">
        <v>187</v>
      </c>
      <c r="AX5" s="93" t="s">
        <v>188</v>
      </c>
      <c r="AY5" s="93" t="s">
        <v>189</v>
      </c>
      <c r="AZ5" s="93" t="s">
        <v>190</v>
      </c>
      <c r="BA5" s="93" t="s">
        <v>186</v>
      </c>
      <c r="BB5" s="93" t="s">
        <v>187</v>
      </c>
      <c r="BC5" s="93" t="s">
        <v>188</v>
      </c>
      <c r="BD5" s="93" t="s">
        <v>189</v>
      </c>
      <c r="BE5" s="93" t="s">
        <v>190</v>
      </c>
      <c r="BF5" s="93" t="s">
        <v>186</v>
      </c>
      <c r="BG5" s="93" t="s">
        <v>187</v>
      </c>
      <c r="BH5" s="93" t="s">
        <v>188</v>
      </c>
      <c r="BI5" s="93" t="s">
        <v>189</v>
      </c>
      <c r="BJ5" s="93" t="s">
        <v>190</v>
      </c>
      <c r="BK5" s="93" t="s">
        <v>186</v>
      </c>
      <c r="BL5" s="93" t="s">
        <v>187</v>
      </c>
      <c r="BM5" s="93" t="s">
        <v>188</v>
      </c>
      <c r="BN5" s="93" t="s">
        <v>189</v>
      </c>
      <c r="BO5" s="93" t="s">
        <v>190</v>
      </c>
      <c r="BP5" s="298"/>
      <c r="BQ5" s="88"/>
      <c r="BR5" s="88"/>
      <c r="BS5" s="88"/>
      <c r="BT5" s="88"/>
      <c r="BU5" s="88"/>
      <c r="BV5" s="88"/>
      <c r="BW5" s="88"/>
      <c r="BX5" s="88"/>
      <c r="BY5" s="88"/>
      <c r="BZ5" s="88"/>
      <c r="CA5" s="88"/>
      <c r="CB5" s="88"/>
      <c r="CC5" s="89"/>
      <c r="CD5" s="90"/>
      <c r="CE5" s="91"/>
      <c r="CF5" s="94"/>
      <c r="CG5" s="1" t="s">
        <v>191</v>
      </c>
    </row>
    <row r="6" spans="1:100" s="6" customFormat="1" ht="9.9499999999999993" customHeight="1" x14ac:dyDescent="0.2">
      <c r="A6" s="4"/>
      <c r="B6" s="4"/>
      <c r="C6" s="4"/>
      <c r="D6" s="4"/>
      <c r="E6" s="4"/>
      <c r="F6" s="4"/>
      <c r="G6" s="4"/>
      <c r="H6" s="4"/>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298"/>
      <c r="BQ6" s="88"/>
      <c r="BR6" s="88"/>
      <c r="BS6" s="88"/>
      <c r="BT6" s="88"/>
      <c r="BU6" s="88"/>
      <c r="BV6" s="88"/>
      <c r="BW6" s="88"/>
      <c r="BX6" s="88"/>
      <c r="BY6" s="88"/>
      <c r="BZ6" s="88"/>
      <c r="CA6" s="88"/>
      <c r="CB6" s="88"/>
      <c r="CC6" s="89"/>
      <c r="CD6" s="90"/>
      <c r="CE6" s="91"/>
      <c r="CF6" s="1"/>
      <c r="CG6" s="1"/>
    </row>
    <row r="7" spans="1:100" ht="18.2" customHeight="1" x14ac:dyDescent="0.2">
      <c r="A7" s="282" t="s">
        <v>7</v>
      </c>
      <c r="B7" s="282"/>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82"/>
      <c r="BP7" s="282"/>
      <c r="BQ7" s="282"/>
      <c r="BR7" s="282"/>
      <c r="BS7" s="282"/>
      <c r="BT7" s="282"/>
      <c r="BU7" s="282"/>
      <c r="BV7" s="282"/>
      <c r="BW7" s="282"/>
      <c r="BX7" s="282"/>
      <c r="BY7" s="282"/>
      <c r="BZ7" s="282"/>
      <c r="CA7" s="282"/>
      <c r="CB7" s="282"/>
      <c r="CC7" s="282"/>
      <c r="CD7" s="282"/>
      <c r="CE7" s="282"/>
      <c r="CF7" s="95"/>
      <c r="CG7" s="96" t="s">
        <v>192</v>
      </c>
    </row>
    <row r="8" spans="1:100" ht="21.2" customHeight="1" x14ac:dyDescent="0.2">
      <c r="A8" s="282" t="s">
        <v>8</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row>
    <row r="9" spans="1:100" ht="81" customHeight="1" x14ac:dyDescent="0.2">
      <c r="A9" s="8" t="s">
        <v>9</v>
      </c>
      <c r="B9" s="8" t="s">
        <v>193</v>
      </c>
      <c r="C9" s="9" t="s">
        <v>194</v>
      </c>
      <c r="D9" s="10" t="s">
        <v>195</v>
      </c>
      <c r="E9" s="11" t="s">
        <v>196</v>
      </c>
      <c r="F9" s="8" t="s">
        <v>197</v>
      </c>
      <c r="G9" s="8" t="s">
        <v>198</v>
      </c>
      <c r="H9" s="8" t="s">
        <v>199</v>
      </c>
      <c r="I9" s="97"/>
      <c r="J9" s="97"/>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7"/>
      <c r="AL9" s="97"/>
      <c r="AM9" s="98"/>
      <c r="AN9" s="98"/>
      <c r="AO9" s="98"/>
      <c r="AP9" s="98"/>
      <c r="AQ9" s="99"/>
      <c r="AR9" s="99"/>
      <c r="AS9" s="99"/>
      <c r="AT9" s="99"/>
      <c r="AU9" s="99"/>
      <c r="AV9" s="99"/>
      <c r="AW9" s="99"/>
      <c r="AX9" s="99"/>
      <c r="AY9" s="99" t="s">
        <v>44</v>
      </c>
      <c r="AZ9" s="100">
        <v>29</v>
      </c>
      <c r="BA9" s="101"/>
      <c r="BB9" s="101"/>
      <c r="BC9" s="101"/>
      <c r="BD9" s="101"/>
      <c r="BE9" s="101"/>
      <c r="BF9" s="101"/>
      <c r="BG9" s="101"/>
      <c r="BH9" s="101"/>
      <c r="BI9" s="101"/>
      <c r="BJ9" s="101"/>
      <c r="BK9" s="102"/>
      <c r="BL9" s="102"/>
      <c r="BM9" s="102"/>
      <c r="BN9" s="103"/>
      <c r="BO9" s="103"/>
      <c r="BP9" s="104">
        <f>COUNTIF(J9:BO9,"x")</f>
        <v>1</v>
      </c>
      <c r="BQ9" s="105"/>
      <c r="BR9" s="98"/>
      <c r="BS9" s="98"/>
      <c r="BT9" s="98"/>
      <c r="BU9" s="98"/>
      <c r="BV9" s="98"/>
      <c r="BW9" s="98"/>
      <c r="BX9" s="98"/>
      <c r="BY9" s="98"/>
      <c r="BZ9" s="98"/>
      <c r="CA9" s="98"/>
      <c r="CB9" s="98"/>
      <c r="CC9" s="106">
        <f>IFERROR(SUM(BQ9:CB9),"")</f>
        <v>0</v>
      </c>
      <c r="CD9" s="107">
        <f>IF(AND(BP9=0,CC9=0),"",IF(IFERROR(CC9/BP9,"")&gt;100%,100%,IFERROR(CC9/BP9,"")))</f>
        <v>0</v>
      </c>
      <c r="CE9" s="108"/>
    </row>
    <row r="10" spans="1:100" ht="36.75" customHeight="1" x14ac:dyDescent="0.2">
      <c r="A10" s="8" t="s">
        <v>14</v>
      </c>
      <c r="B10" s="8" t="s">
        <v>193</v>
      </c>
      <c r="C10" s="9" t="s">
        <v>194</v>
      </c>
      <c r="D10" s="10" t="s">
        <v>200</v>
      </c>
      <c r="E10" s="11" t="s">
        <v>201</v>
      </c>
      <c r="F10" s="8" t="s">
        <v>197</v>
      </c>
      <c r="G10" s="8" t="s">
        <v>198</v>
      </c>
      <c r="H10" s="8" t="s">
        <v>202</v>
      </c>
      <c r="I10" s="97"/>
      <c r="J10" s="97"/>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7"/>
      <c r="AL10" s="97"/>
      <c r="AM10" s="98"/>
      <c r="AN10" s="98"/>
      <c r="AO10" s="98"/>
      <c r="AP10" s="98"/>
      <c r="AQ10" s="99"/>
      <c r="AR10" s="99"/>
      <c r="AS10" s="99"/>
      <c r="AT10" s="99"/>
      <c r="AU10" s="99"/>
      <c r="AV10" s="99"/>
      <c r="AW10" s="99"/>
      <c r="AX10" s="99"/>
      <c r="AY10" s="99" t="s">
        <v>44</v>
      </c>
      <c r="AZ10" s="100">
        <v>29</v>
      </c>
      <c r="BA10" s="101"/>
      <c r="BB10" s="101"/>
      <c r="BC10" s="101"/>
      <c r="BD10" s="101"/>
      <c r="BE10" s="101"/>
      <c r="BF10" s="101"/>
      <c r="BG10" s="101"/>
      <c r="BH10" s="101"/>
      <c r="BI10" s="101"/>
      <c r="BJ10" s="101"/>
      <c r="BK10" s="102"/>
      <c r="BL10" s="102"/>
      <c r="BM10" s="102"/>
      <c r="BN10" s="103"/>
      <c r="BO10" s="103"/>
      <c r="BP10" s="104">
        <f>COUNTIF(J10:BO10,"x")</f>
        <v>1</v>
      </c>
      <c r="BQ10" s="105"/>
      <c r="BR10" s="98"/>
      <c r="BS10" s="98"/>
      <c r="BT10" s="98"/>
      <c r="BU10" s="98"/>
      <c r="BV10" s="98"/>
      <c r="BW10" s="98"/>
      <c r="BX10" s="98"/>
      <c r="BY10" s="98"/>
      <c r="BZ10" s="98"/>
      <c r="CA10" s="98"/>
      <c r="CB10" s="98"/>
      <c r="CC10" s="106">
        <f>IFERROR(SUM(BQ10:CB10),"")</f>
        <v>0</v>
      </c>
      <c r="CD10" s="107">
        <f>IF(AND(BP10=0,CC10=0),"",IF(IFERROR(CC10/BP10,"")&gt;100%,100%,IFERROR(CC10/BP10,"")))</f>
        <v>0</v>
      </c>
      <c r="CE10" s="109"/>
    </row>
    <row r="11" spans="1:100" ht="36.75" customHeight="1" x14ac:dyDescent="0.2">
      <c r="A11" s="8" t="s">
        <v>17</v>
      </c>
      <c r="B11" s="8" t="s">
        <v>193</v>
      </c>
      <c r="C11" s="9" t="s">
        <v>194</v>
      </c>
      <c r="D11" s="10" t="s">
        <v>203</v>
      </c>
      <c r="E11" s="11" t="s">
        <v>196</v>
      </c>
      <c r="F11" s="8" t="s">
        <v>197</v>
      </c>
      <c r="G11" s="8" t="s">
        <v>198</v>
      </c>
      <c r="H11" s="8" t="s">
        <v>204</v>
      </c>
      <c r="I11" s="97"/>
      <c r="J11" s="97"/>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7"/>
      <c r="AL11" s="97"/>
      <c r="AM11" s="98"/>
      <c r="AN11" s="98"/>
      <c r="AO11" s="98"/>
      <c r="AP11" s="98"/>
      <c r="AQ11" s="98"/>
      <c r="AR11" s="98"/>
      <c r="AS11" s="98"/>
      <c r="AT11" s="98"/>
      <c r="AU11" s="98"/>
      <c r="AV11" s="99"/>
      <c r="AW11" s="99"/>
      <c r="AX11" s="99"/>
      <c r="AY11" s="99"/>
      <c r="AZ11" s="99"/>
      <c r="BA11" s="99"/>
      <c r="BB11" s="99"/>
      <c r="BC11" s="99"/>
      <c r="BD11" s="99" t="s">
        <v>44</v>
      </c>
      <c r="BE11" s="100">
        <v>31</v>
      </c>
      <c r="BF11" s="101"/>
      <c r="BG11" s="101"/>
      <c r="BH11" s="101"/>
      <c r="BI11" s="101"/>
      <c r="BJ11" s="101"/>
      <c r="BK11" s="102"/>
      <c r="BL11" s="102"/>
      <c r="BM11" s="102"/>
      <c r="BN11" s="103"/>
      <c r="BO11" s="103"/>
      <c r="BP11" s="104">
        <f>COUNTIF(J11:BO11,"x")</f>
        <v>1</v>
      </c>
      <c r="BQ11" s="105"/>
      <c r="BR11" s="98"/>
      <c r="BS11" s="98"/>
      <c r="BT11" s="98"/>
      <c r="BU11" s="98"/>
      <c r="BV11" s="98"/>
      <c r="BW11" s="98"/>
      <c r="BX11" s="98"/>
      <c r="BY11" s="98"/>
      <c r="BZ11" s="98"/>
      <c r="CA11" s="98"/>
      <c r="CB11" s="98"/>
      <c r="CC11" s="106"/>
      <c r="CD11" s="107"/>
      <c r="CE11" s="109"/>
    </row>
    <row r="12" spans="1:100" s="114" customFormat="1" ht="18" customHeight="1" x14ac:dyDescent="0.25">
      <c r="A12" s="283" t="s">
        <v>205</v>
      </c>
      <c r="B12" s="283"/>
      <c r="C12" s="283"/>
      <c r="D12" s="283"/>
      <c r="E12" s="53"/>
      <c r="F12" s="53"/>
      <c r="G12" s="53"/>
      <c r="H12" s="53"/>
      <c r="I12" s="295">
        <f>COUNTIF(I9:M11,"x")</f>
        <v>0</v>
      </c>
      <c r="J12" s="295"/>
      <c r="K12" s="295"/>
      <c r="L12" s="295"/>
      <c r="M12" s="295"/>
      <c r="N12" s="293">
        <f>COUNTIF(N9:Q11,"x")</f>
        <v>0</v>
      </c>
      <c r="O12" s="293"/>
      <c r="P12" s="293"/>
      <c r="Q12" s="293"/>
      <c r="R12" s="293">
        <f>COUNTIF(R9:V11,"x")</f>
        <v>0</v>
      </c>
      <c r="S12" s="293"/>
      <c r="T12" s="293"/>
      <c r="U12" s="293"/>
      <c r="V12" s="293"/>
      <c r="W12" s="293">
        <f>COUNTIF(W9:AA11,"x")</f>
        <v>0</v>
      </c>
      <c r="X12" s="293"/>
      <c r="Y12" s="293"/>
      <c r="Z12" s="293"/>
      <c r="AA12" s="293"/>
      <c r="AB12" s="293">
        <f>COUNTIF(AB9:AF11,"x")</f>
        <v>0</v>
      </c>
      <c r="AC12" s="293"/>
      <c r="AD12" s="293"/>
      <c r="AE12" s="293"/>
      <c r="AF12" s="293"/>
      <c r="AG12" s="293">
        <f>COUNTIF(AG9:AK11,"x")</f>
        <v>0</v>
      </c>
      <c r="AH12" s="293"/>
      <c r="AI12" s="293"/>
      <c r="AJ12" s="293"/>
      <c r="AK12" s="293"/>
      <c r="AL12" s="293">
        <f>COUNTIF(AL9:AP11,"x")</f>
        <v>0</v>
      </c>
      <c r="AM12" s="293"/>
      <c r="AN12" s="293"/>
      <c r="AO12" s="293"/>
      <c r="AP12" s="293"/>
      <c r="AQ12" s="293">
        <f>COUNTIF(AQ9:AU11,"x")</f>
        <v>0</v>
      </c>
      <c r="AR12" s="293"/>
      <c r="AS12" s="293"/>
      <c r="AT12" s="293"/>
      <c r="AU12" s="293"/>
      <c r="AV12" s="293">
        <f>COUNTIF(AV9:AZ11,"x")</f>
        <v>2</v>
      </c>
      <c r="AW12" s="293"/>
      <c r="AX12" s="293"/>
      <c r="AY12" s="293"/>
      <c r="AZ12" s="293"/>
      <c r="BA12" s="293">
        <f>COUNTIF(BA9:BE11,"x")</f>
        <v>1</v>
      </c>
      <c r="BB12" s="293"/>
      <c r="BC12" s="293"/>
      <c r="BD12" s="293"/>
      <c r="BE12" s="293"/>
      <c r="BF12" s="293">
        <f>COUNTIF(BF9:BJ11,"x")</f>
        <v>0</v>
      </c>
      <c r="BG12" s="293"/>
      <c r="BH12" s="293"/>
      <c r="BI12" s="293"/>
      <c r="BJ12" s="293"/>
      <c r="BK12" s="293">
        <f>COUNTIF(BK9:BO11,"x")</f>
        <v>0</v>
      </c>
      <c r="BL12" s="293"/>
      <c r="BM12" s="293"/>
      <c r="BN12" s="293"/>
      <c r="BO12" s="293"/>
      <c r="BP12" s="104">
        <f>SUM(BP9:BP11)</f>
        <v>3</v>
      </c>
      <c r="BQ12" s="111" t="e">
        <f>SUM(#REF!)</f>
        <v>#REF!</v>
      </c>
      <c r="BR12" s="104" t="e">
        <f>SUM(#REF!)</f>
        <v>#REF!</v>
      </c>
      <c r="BS12" s="104" t="e">
        <f>SUM(#REF!)</f>
        <v>#REF!</v>
      </c>
      <c r="BT12" s="104" t="e">
        <f>SUM(#REF!)</f>
        <v>#REF!</v>
      </c>
      <c r="BU12" s="104" t="e">
        <f>SUM(#REF!)</f>
        <v>#REF!</v>
      </c>
      <c r="BV12" s="104" t="e">
        <f>SUM(#REF!)</f>
        <v>#REF!</v>
      </c>
      <c r="BW12" s="104" t="e">
        <f>SUM(#REF!)</f>
        <v>#REF!</v>
      </c>
      <c r="BX12" s="104" t="e">
        <f>SUM(#REF!)</f>
        <v>#REF!</v>
      </c>
      <c r="BY12" s="104" t="e">
        <f>SUM(#REF!)</f>
        <v>#REF!</v>
      </c>
      <c r="BZ12" s="104" t="e">
        <f>SUM(#REF!)</f>
        <v>#REF!</v>
      </c>
      <c r="CA12" s="104" t="e">
        <f>SUM(#REF!)</f>
        <v>#REF!</v>
      </c>
      <c r="CB12" s="104" t="e">
        <f>SUM(#REF!)</f>
        <v>#REF!</v>
      </c>
      <c r="CC12" s="104" t="e">
        <f>SUM(#REF!)</f>
        <v>#REF!</v>
      </c>
      <c r="CD12" s="112" t="e">
        <f>+CC12/BP12</f>
        <v>#REF!</v>
      </c>
      <c r="CE12" s="113"/>
      <c r="CF12" s="84"/>
      <c r="CG12" s="84"/>
    </row>
    <row r="13" spans="1:100" s="114" customFormat="1" ht="15.95" customHeight="1" x14ac:dyDescent="0.25">
      <c r="A13" s="292" t="s">
        <v>206</v>
      </c>
      <c r="B13" s="292"/>
      <c r="C13" s="292"/>
      <c r="D13" s="292"/>
      <c r="E13" s="115"/>
      <c r="F13" s="116"/>
      <c r="G13" s="116"/>
      <c r="H13" s="116"/>
      <c r="I13" s="293">
        <f>+I12+N12+R12</f>
        <v>0</v>
      </c>
      <c r="J13" s="293"/>
      <c r="K13" s="293"/>
      <c r="L13" s="293"/>
      <c r="M13" s="293"/>
      <c r="N13" s="293">
        <f>+M12+Q12</f>
        <v>0</v>
      </c>
      <c r="O13" s="293"/>
      <c r="P13" s="293"/>
      <c r="Q13" s="293"/>
      <c r="R13" s="293">
        <f>+V12</f>
        <v>0</v>
      </c>
      <c r="S13" s="293"/>
      <c r="T13" s="293"/>
      <c r="U13" s="293"/>
      <c r="V13" s="293"/>
      <c r="W13" s="293">
        <f>+W12+AB12+AG12</f>
        <v>0</v>
      </c>
      <c r="X13" s="293"/>
      <c r="Y13" s="293"/>
      <c r="Z13" s="293"/>
      <c r="AA13" s="293"/>
      <c r="AB13" s="293">
        <f>+AF12</f>
        <v>0</v>
      </c>
      <c r="AC13" s="293"/>
      <c r="AD13" s="293"/>
      <c r="AE13" s="293"/>
      <c r="AF13" s="293"/>
      <c r="AG13" s="293">
        <f>+AK12</f>
        <v>0</v>
      </c>
      <c r="AH13" s="293"/>
      <c r="AI13" s="293"/>
      <c r="AJ13" s="293"/>
      <c r="AK13" s="293"/>
      <c r="AL13" s="293">
        <f>+AL12+AQ12+AV12</f>
        <v>2</v>
      </c>
      <c r="AM13" s="293"/>
      <c r="AN13" s="293"/>
      <c r="AO13" s="293"/>
      <c r="AP13" s="293"/>
      <c r="AQ13" s="293">
        <f>+AU12</f>
        <v>0</v>
      </c>
      <c r="AR13" s="293"/>
      <c r="AS13" s="293"/>
      <c r="AT13" s="293"/>
      <c r="AU13" s="293"/>
      <c r="AV13" s="293">
        <f>+AZ12</f>
        <v>0</v>
      </c>
      <c r="AW13" s="293"/>
      <c r="AX13" s="293"/>
      <c r="AY13" s="293"/>
      <c r="AZ13" s="293"/>
      <c r="BA13" s="293">
        <f>+BA12+BF12+BK12</f>
        <v>1</v>
      </c>
      <c r="BB13" s="293"/>
      <c r="BC13" s="293"/>
      <c r="BD13" s="293"/>
      <c r="BE13" s="293"/>
      <c r="BF13" s="293">
        <f>+BJ12</f>
        <v>0</v>
      </c>
      <c r="BG13" s="293"/>
      <c r="BH13" s="293"/>
      <c r="BI13" s="293"/>
      <c r="BJ13" s="293"/>
      <c r="BK13" s="293">
        <f>+BO12</f>
        <v>0</v>
      </c>
      <c r="BL13" s="293"/>
      <c r="BM13" s="293"/>
      <c r="BN13" s="293"/>
      <c r="BO13" s="293"/>
      <c r="BP13" s="104">
        <f>SUM(I13:BK13)</f>
        <v>3</v>
      </c>
      <c r="BQ13" s="117" t="e">
        <f>+BQ12+BR12+BS12</f>
        <v>#REF!</v>
      </c>
      <c r="BR13" s="117"/>
      <c r="BS13" s="117"/>
      <c r="BT13" s="297" t="e">
        <f>+BT12+BU12+BV12</f>
        <v>#REF!</v>
      </c>
      <c r="BU13" s="297"/>
      <c r="BV13" s="297"/>
      <c r="BW13" s="297" t="e">
        <f>+BW12+BX12+BY12</f>
        <v>#REF!</v>
      </c>
      <c r="BX13" s="297"/>
      <c r="BY13" s="297"/>
      <c r="BZ13" s="297" t="e">
        <f>+BZ12+CA12+CB12</f>
        <v>#REF!</v>
      </c>
      <c r="CA13" s="297"/>
      <c r="CB13" s="297"/>
      <c r="CC13" s="104" t="e">
        <f>+BQ13+BT13+BW13+BZ13</f>
        <v>#REF!</v>
      </c>
      <c r="CD13" s="118" t="e">
        <f>+CC13/BP13</f>
        <v>#REF!</v>
      </c>
      <c r="CE13" s="113"/>
      <c r="CF13" s="84"/>
      <c r="CG13" s="84"/>
    </row>
    <row r="14" spans="1:100" ht="18.95" customHeight="1" x14ac:dyDescent="0.2">
      <c r="A14" s="292" t="s">
        <v>207</v>
      </c>
      <c r="B14" s="292"/>
      <c r="C14" s="292"/>
      <c r="D14" s="292"/>
      <c r="E14" s="22"/>
      <c r="F14" s="20"/>
      <c r="G14" s="20"/>
      <c r="H14" s="20"/>
      <c r="I14" s="294">
        <f>+I13/BP13</f>
        <v>0</v>
      </c>
      <c r="J14" s="294"/>
      <c r="K14" s="294"/>
      <c r="L14" s="294"/>
      <c r="M14" s="294"/>
      <c r="N14" s="294">
        <f>+N13/BP13</f>
        <v>0</v>
      </c>
      <c r="O14" s="294"/>
      <c r="P14" s="294"/>
      <c r="Q14" s="294"/>
      <c r="R14" s="294">
        <f>+R13/BP13</f>
        <v>0</v>
      </c>
      <c r="S14" s="294"/>
      <c r="T14" s="294"/>
      <c r="U14" s="294"/>
      <c r="V14" s="294"/>
      <c r="W14" s="294">
        <f>+W13/BP13</f>
        <v>0</v>
      </c>
      <c r="X14" s="294"/>
      <c r="Y14" s="294"/>
      <c r="Z14" s="294"/>
      <c r="AA14" s="294"/>
      <c r="AB14" s="294">
        <f>+AB13/BP13</f>
        <v>0</v>
      </c>
      <c r="AC14" s="294"/>
      <c r="AD14" s="294"/>
      <c r="AE14" s="294"/>
      <c r="AF14" s="294"/>
      <c r="AG14" s="294">
        <f>+AG13/BP13</f>
        <v>0</v>
      </c>
      <c r="AH14" s="294"/>
      <c r="AI14" s="294"/>
      <c r="AJ14" s="294"/>
      <c r="AK14" s="294"/>
      <c r="AL14" s="294">
        <f>+AL13/BP13</f>
        <v>0.66666666666666663</v>
      </c>
      <c r="AM14" s="294"/>
      <c r="AN14" s="294"/>
      <c r="AO14" s="294"/>
      <c r="AP14" s="294"/>
      <c r="AQ14" s="294" t="e">
        <f>+AQ13/CW13</f>
        <v>#DIV/0!</v>
      </c>
      <c r="AR14" s="294"/>
      <c r="AS14" s="294"/>
      <c r="AT14" s="294"/>
      <c r="AU14" s="294"/>
      <c r="AV14" s="294" t="e">
        <f>+AV13/DB13</f>
        <v>#DIV/0!</v>
      </c>
      <c r="AW14" s="294"/>
      <c r="AX14" s="294"/>
      <c r="AY14" s="294"/>
      <c r="AZ14" s="294"/>
      <c r="BA14" s="294">
        <f>+BA13/BP13</f>
        <v>0.33333333333333331</v>
      </c>
      <c r="BB14" s="294"/>
      <c r="BC14" s="294"/>
      <c r="BD14" s="294"/>
      <c r="BE14" s="294"/>
      <c r="BF14" s="294" t="e">
        <f>+BF13/DL13</f>
        <v>#DIV/0!</v>
      </c>
      <c r="BG14" s="294"/>
      <c r="BH14" s="294"/>
      <c r="BI14" s="294"/>
      <c r="BJ14" s="294"/>
      <c r="BK14" s="294" t="e">
        <f>+BK13/DQ13</f>
        <v>#DIV/0!</v>
      </c>
      <c r="BL14" s="294"/>
      <c r="BM14" s="294"/>
      <c r="BN14" s="294"/>
      <c r="BO14" s="294"/>
      <c r="BP14" s="119">
        <f>+I14+W14+AL14+BA14</f>
        <v>1</v>
      </c>
      <c r="BQ14" s="294" t="e">
        <f>+BQ13/I13</f>
        <v>#REF!</v>
      </c>
      <c r="BR14" s="294"/>
      <c r="BS14" s="294"/>
      <c r="BT14" s="294" t="e">
        <f>+BT13/W13</f>
        <v>#REF!</v>
      </c>
      <c r="BU14" s="294"/>
      <c r="BV14" s="294"/>
      <c r="BW14" s="294" t="e">
        <f>+BW13/AL13</f>
        <v>#REF!</v>
      </c>
      <c r="BX14" s="294"/>
      <c r="BY14" s="294"/>
      <c r="BZ14" s="294" t="e">
        <f>+BZ13/BA13</f>
        <v>#REF!</v>
      </c>
      <c r="CA14" s="294"/>
      <c r="CB14" s="294"/>
      <c r="CC14" s="119" t="e">
        <f>(BQ14+BT14+BW14)/3</f>
        <v>#REF!</v>
      </c>
      <c r="CD14" s="120"/>
      <c r="CE14" s="121"/>
    </row>
    <row r="15" spans="1:100" ht="23.45" customHeight="1" x14ac:dyDescent="0.2">
      <c r="A15" s="282" t="s">
        <v>39</v>
      </c>
      <c r="B15" s="282"/>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2"/>
      <c r="AW15" s="282"/>
      <c r="AX15" s="282"/>
      <c r="AY15" s="282"/>
      <c r="AZ15" s="282"/>
      <c r="BA15" s="282"/>
      <c r="BB15" s="282"/>
      <c r="BC15" s="282"/>
      <c r="BD15" s="282"/>
      <c r="BE15" s="282"/>
      <c r="BF15" s="282"/>
      <c r="BG15" s="282"/>
      <c r="BH15" s="282"/>
      <c r="BI15" s="282"/>
      <c r="BJ15" s="282"/>
      <c r="BK15" s="282"/>
      <c r="BL15" s="282"/>
      <c r="BM15" s="282"/>
      <c r="BN15" s="282"/>
      <c r="BO15" s="282"/>
      <c r="BP15" s="282"/>
      <c r="BQ15" s="282"/>
      <c r="BR15" s="282"/>
      <c r="BS15" s="282"/>
      <c r="BT15" s="282"/>
      <c r="BU15" s="282"/>
      <c r="BV15" s="282"/>
      <c r="BW15" s="282"/>
      <c r="BX15" s="282"/>
      <c r="BY15" s="282"/>
      <c r="BZ15" s="282"/>
      <c r="CA15" s="282"/>
      <c r="CB15" s="282"/>
      <c r="CC15" s="282"/>
      <c r="CD15" s="282"/>
      <c r="CE15" s="282"/>
      <c r="CF15" s="23"/>
      <c r="CG15" s="23"/>
      <c r="CH15" s="23"/>
      <c r="CI15" s="23"/>
      <c r="CJ15" s="23"/>
      <c r="CK15" s="23"/>
      <c r="CL15" s="23"/>
      <c r="CM15" s="23"/>
      <c r="CN15" s="23"/>
      <c r="CO15" s="23"/>
      <c r="CP15" s="23"/>
      <c r="CQ15" s="23"/>
      <c r="CR15" s="23"/>
      <c r="CS15" s="23"/>
      <c r="CT15" s="23"/>
      <c r="CU15" s="23"/>
      <c r="CV15" s="23"/>
    </row>
    <row r="16" spans="1:100" s="29" customFormat="1" ht="78" customHeight="1" x14ac:dyDescent="0.2">
      <c r="A16" s="8" t="s">
        <v>40</v>
      </c>
      <c r="B16" s="8" t="s">
        <v>41</v>
      </c>
      <c r="C16" s="8" t="s">
        <v>42</v>
      </c>
      <c r="D16" s="122" t="s">
        <v>208</v>
      </c>
      <c r="E16" s="313" t="s">
        <v>385</v>
      </c>
      <c r="F16" s="123" t="s">
        <v>197</v>
      </c>
      <c r="G16" s="123" t="s">
        <v>210</v>
      </c>
      <c r="H16" s="123" t="s">
        <v>211</v>
      </c>
      <c r="I16" s="97"/>
      <c r="J16" s="97"/>
      <c r="K16" s="124"/>
      <c r="L16" s="124"/>
      <c r="M16" s="124"/>
      <c r="N16" s="125"/>
      <c r="O16" s="125"/>
      <c r="P16" s="126" t="s">
        <v>44</v>
      </c>
      <c r="Q16" s="100">
        <v>26</v>
      </c>
      <c r="R16" s="124"/>
      <c r="S16" s="124"/>
      <c r="T16" s="124"/>
      <c r="U16" s="124"/>
      <c r="V16" s="124"/>
      <c r="W16" s="124"/>
      <c r="X16" s="124"/>
      <c r="Y16" s="124"/>
      <c r="Z16" s="124"/>
      <c r="AA16" s="124"/>
      <c r="AB16" s="124"/>
      <c r="AC16" s="124"/>
      <c r="AD16" s="124"/>
      <c r="AE16" s="124"/>
      <c r="AF16" s="124"/>
      <c r="AG16" s="124"/>
      <c r="AH16" s="124"/>
      <c r="AI16" s="124"/>
      <c r="AJ16" s="124"/>
      <c r="AK16" s="97"/>
      <c r="AL16" s="97"/>
      <c r="AM16" s="127"/>
      <c r="AN16" s="127"/>
      <c r="AO16" s="127"/>
      <c r="AP16" s="127"/>
      <c r="AQ16" s="124"/>
      <c r="AR16" s="124"/>
      <c r="AS16" s="124"/>
      <c r="AT16" s="124"/>
      <c r="AU16" s="124"/>
      <c r="AV16" s="127"/>
      <c r="AW16" s="127"/>
      <c r="AX16" s="127"/>
      <c r="AY16" s="127"/>
      <c r="AZ16" s="127"/>
      <c r="BA16" s="124"/>
      <c r="BB16" s="124"/>
      <c r="BC16" s="124"/>
      <c r="BD16" s="124"/>
      <c r="BE16" s="124"/>
      <c r="BF16" s="124"/>
      <c r="BG16" s="124"/>
      <c r="BH16" s="124"/>
      <c r="BI16" s="124"/>
      <c r="BJ16" s="124"/>
      <c r="BK16" s="128"/>
      <c r="BL16" s="128"/>
      <c r="BM16" s="128"/>
      <c r="BN16" s="103"/>
      <c r="BO16" s="103"/>
      <c r="BP16" s="104">
        <f t="shared" ref="BP16:BP31" si="0">COUNTIF(J16:BO16,"x")</f>
        <v>1</v>
      </c>
      <c r="BQ16" s="129"/>
      <c r="BR16" s="124"/>
      <c r="BS16" s="124"/>
      <c r="BT16" s="124"/>
      <c r="BU16" s="124"/>
      <c r="BV16" s="101"/>
      <c r="BW16" s="101"/>
      <c r="BX16" s="101"/>
      <c r="BY16" s="101"/>
      <c r="BZ16" s="101"/>
      <c r="CA16" s="101"/>
      <c r="CB16" s="101"/>
      <c r="CC16" s="130">
        <f t="shared" ref="CC16:CC26" si="1">IFERROR(SUM(BQ16:CB16),"")</f>
        <v>0</v>
      </c>
      <c r="CD16" s="131">
        <f t="shared" ref="CD16:CD26" si="2">IF(AND(BP16=0,CC16=0),"",IF(IFERROR(CC16/BP16,"")&gt;100%,100%,IFERROR(CC16/BP16,"")))</f>
        <v>0</v>
      </c>
      <c r="CE16" s="268"/>
    </row>
    <row r="17" spans="1:113" s="29" customFormat="1" ht="45.95" customHeight="1" x14ac:dyDescent="0.2">
      <c r="A17" s="8" t="s">
        <v>45</v>
      </c>
      <c r="B17" s="8" t="s">
        <v>41</v>
      </c>
      <c r="C17" s="8" t="s">
        <v>42</v>
      </c>
      <c r="D17" s="314" t="s">
        <v>389</v>
      </c>
      <c r="E17" s="123" t="s">
        <v>196</v>
      </c>
      <c r="F17" s="123" t="s">
        <v>212</v>
      </c>
      <c r="G17" s="123" t="s">
        <v>210</v>
      </c>
      <c r="H17" s="57" t="s">
        <v>213</v>
      </c>
      <c r="I17" s="97"/>
      <c r="J17" s="97"/>
      <c r="K17" s="124"/>
      <c r="L17" s="124"/>
      <c r="M17" s="124"/>
      <c r="N17" s="124"/>
      <c r="O17" s="125"/>
      <c r="P17" s="125"/>
      <c r="Q17" s="125"/>
      <c r="R17" s="125"/>
      <c r="S17" s="271">
        <v>11</v>
      </c>
      <c r="T17" s="132" t="s">
        <v>44</v>
      </c>
      <c r="U17" s="124"/>
      <c r="V17" s="124"/>
      <c r="W17" s="124"/>
      <c r="X17" s="124"/>
      <c r="Y17" s="124"/>
      <c r="Z17" s="124"/>
      <c r="AA17" s="124"/>
      <c r="AB17" s="124"/>
      <c r="AC17" s="124"/>
      <c r="AD17" s="124"/>
      <c r="AE17" s="124"/>
      <c r="AF17" s="124"/>
      <c r="AG17" s="124"/>
      <c r="AH17" s="124"/>
      <c r="AI17" s="124"/>
      <c r="AJ17" s="124"/>
      <c r="AK17" s="97"/>
      <c r="AL17" s="97"/>
      <c r="AM17" s="127"/>
      <c r="AN17" s="127"/>
      <c r="AO17" s="127"/>
      <c r="AP17" s="127"/>
      <c r="AQ17" s="124"/>
      <c r="AR17" s="124"/>
      <c r="AS17" s="124"/>
      <c r="AT17" s="124"/>
      <c r="AU17" s="124"/>
      <c r="AV17" s="127"/>
      <c r="AW17" s="127"/>
      <c r="AX17" s="127"/>
      <c r="AY17" s="127"/>
      <c r="AZ17" s="127"/>
      <c r="BA17" s="124"/>
      <c r="BB17" s="124"/>
      <c r="BC17" s="124"/>
      <c r="BD17" s="124"/>
      <c r="BE17" s="124"/>
      <c r="BF17" s="124"/>
      <c r="BG17" s="124"/>
      <c r="BH17" s="124"/>
      <c r="BI17" s="124"/>
      <c r="BJ17" s="124"/>
      <c r="BK17" s="128"/>
      <c r="BL17" s="128"/>
      <c r="BM17" s="128"/>
      <c r="BN17" s="103"/>
      <c r="BO17" s="103"/>
      <c r="BP17" s="104">
        <f t="shared" si="0"/>
        <v>1</v>
      </c>
      <c r="BQ17" s="129"/>
      <c r="BR17" s="124"/>
      <c r="BS17" s="133"/>
      <c r="BT17" s="124"/>
      <c r="BU17" s="124"/>
      <c r="BV17" s="101"/>
      <c r="BW17" s="101"/>
      <c r="BX17" s="101"/>
      <c r="BY17" s="101"/>
      <c r="BZ17" s="101"/>
      <c r="CA17" s="101"/>
      <c r="CB17" s="101"/>
      <c r="CC17" s="130">
        <f t="shared" si="1"/>
        <v>0</v>
      </c>
      <c r="CD17" s="131">
        <f t="shared" si="2"/>
        <v>0</v>
      </c>
      <c r="CE17" s="270"/>
    </row>
    <row r="18" spans="1:113" s="29" customFormat="1" ht="84" customHeight="1" x14ac:dyDescent="0.3">
      <c r="A18" s="8" t="s">
        <v>47</v>
      </c>
      <c r="B18" s="8" t="s">
        <v>41</v>
      </c>
      <c r="C18" s="8" t="s">
        <v>42</v>
      </c>
      <c r="D18" s="122" t="s">
        <v>214</v>
      </c>
      <c r="E18" s="313" t="s">
        <v>215</v>
      </c>
      <c r="F18" s="123" t="s">
        <v>212</v>
      </c>
      <c r="G18" s="123" t="s">
        <v>210</v>
      </c>
      <c r="H18" s="134" t="s">
        <v>216</v>
      </c>
      <c r="I18" s="97"/>
      <c r="J18" s="97"/>
      <c r="K18" s="135"/>
      <c r="L18" s="135"/>
      <c r="M18" s="135"/>
      <c r="N18" s="135"/>
      <c r="O18" s="125"/>
      <c r="P18" s="125"/>
      <c r="Q18" s="125"/>
      <c r="R18" s="125"/>
      <c r="S18" s="125"/>
      <c r="T18" s="126" t="s">
        <v>44</v>
      </c>
      <c r="U18" s="100">
        <v>19</v>
      </c>
      <c r="V18" s="124"/>
      <c r="W18" s="135"/>
      <c r="X18" s="135"/>
      <c r="Y18" s="135"/>
      <c r="Z18" s="135"/>
      <c r="AA18" s="135"/>
      <c r="AB18" s="135"/>
      <c r="AC18" s="135"/>
      <c r="AD18" s="135"/>
      <c r="AE18" s="124"/>
      <c r="AF18" s="124"/>
      <c r="AG18" s="135"/>
      <c r="AH18" s="135"/>
      <c r="AI18" s="135"/>
      <c r="AJ18" s="135"/>
      <c r="AK18" s="97"/>
      <c r="AL18" s="97"/>
      <c r="AM18" s="136"/>
      <c r="AN18" s="136"/>
      <c r="AO18" s="136"/>
      <c r="AP18" s="136"/>
      <c r="AQ18" s="135"/>
      <c r="AR18" s="135"/>
      <c r="AS18" s="135"/>
      <c r="AT18" s="135"/>
      <c r="AU18" s="135"/>
      <c r="AV18" s="136"/>
      <c r="AW18" s="136"/>
      <c r="AX18" s="136"/>
      <c r="AY18" s="136"/>
      <c r="AZ18" s="136"/>
      <c r="BA18" s="137"/>
      <c r="BB18" s="137"/>
      <c r="BC18" s="137"/>
      <c r="BD18" s="137"/>
      <c r="BE18" s="137"/>
      <c r="BF18" s="137"/>
      <c r="BG18" s="137"/>
      <c r="BH18" s="137"/>
      <c r="BI18" s="137"/>
      <c r="BJ18" s="137"/>
      <c r="BK18" s="138"/>
      <c r="BL18" s="138"/>
      <c r="BM18" s="138"/>
      <c r="BN18" s="103"/>
      <c r="BO18" s="103"/>
      <c r="BP18" s="104">
        <f t="shared" si="0"/>
        <v>1</v>
      </c>
      <c r="BQ18" s="129"/>
      <c r="BR18" s="124"/>
      <c r="BS18" s="124"/>
      <c r="BT18" s="124"/>
      <c r="BU18" s="124"/>
      <c r="BV18" s="101"/>
      <c r="BW18" s="101"/>
      <c r="BX18" s="101"/>
      <c r="BY18" s="101"/>
      <c r="BZ18" s="101"/>
      <c r="CA18" s="101"/>
      <c r="CB18" s="101"/>
      <c r="CC18" s="130">
        <f t="shared" si="1"/>
        <v>0</v>
      </c>
      <c r="CD18" s="131">
        <f t="shared" si="2"/>
        <v>0</v>
      </c>
      <c r="CE18" s="269"/>
    </row>
    <row r="19" spans="1:113" ht="159.75" customHeight="1" x14ac:dyDescent="0.2">
      <c r="A19" s="8" t="s">
        <v>49</v>
      </c>
      <c r="B19" s="8" t="s">
        <v>41</v>
      </c>
      <c r="C19" s="8" t="s">
        <v>42</v>
      </c>
      <c r="D19" s="122" t="s">
        <v>217</v>
      </c>
      <c r="E19" s="139" t="s">
        <v>218</v>
      </c>
      <c r="F19" s="123" t="s">
        <v>212</v>
      </c>
      <c r="G19" s="123" t="s">
        <v>219</v>
      </c>
      <c r="H19" s="123" t="s">
        <v>220</v>
      </c>
      <c r="I19" s="99"/>
      <c r="J19" s="140"/>
      <c r="K19" s="140"/>
      <c r="L19" s="126" t="s">
        <v>44</v>
      </c>
      <c r="M19" s="100">
        <v>29</v>
      </c>
      <c r="N19" s="110"/>
      <c r="O19" s="110"/>
      <c r="P19" s="110"/>
      <c r="Q19" s="110"/>
      <c r="R19" s="98"/>
      <c r="S19" s="98"/>
      <c r="T19" s="98"/>
      <c r="U19" s="98"/>
      <c r="V19" s="98"/>
      <c r="W19" s="141"/>
      <c r="X19" s="141"/>
      <c r="Y19" s="141"/>
      <c r="Z19" s="141"/>
      <c r="AA19" s="141"/>
      <c r="AB19" s="141"/>
      <c r="AC19" s="141"/>
      <c r="AD19" s="141"/>
      <c r="AE19" s="124"/>
      <c r="AF19" s="124"/>
      <c r="AG19" s="141"/>
      <c r="AH19" s="141"/>
      <c r="AI19" s="141"/>
      <c r="AJ19" s="141"/>
      <c r="AK19" s="97"/>
      <c r="AL19" s="142"/>
      <c r="AM19" s="142"/>
      <c r="AN19" s="142"/>
      <c r="AO19" s="126" t="s">
        <v>44</v>
      </c>
      <c r="AP19" s="100">
        <v>30</v>
      </c>
      <c r="AQ19" s="141"/>
      <c r="AR19" s="141"/>
      <c r="AS19" s="141"/>
      <c r="AT19" s="141"/>
      <c r="AU19" s="141"/>
      <c r="AV19" s="141"/>
      <c r="AW19" s="141"/>
      <c r="AX19" s="141"/>
      <c r="AY19" s="141"/>
      <c r="AZ19" s="141"/>
      <c r="BA19" s="141"/>
      <c r="BB19" s="141"/>
      <c r="BC19" s="141"/>
      <c r="BD19" s="141"/>
      <c r="BE19" s="141"/>
      <c r="BF19" s="98"/>
      <c r="BG19" s="98"/>
      <c r="BH19" s="98"/>
      <c r="BI19" s="99"/>
      <c r="BJ19" s="99"/>
      <c r="BK19" s="99"/>
      <c r="BL19" s="99"/>
      <c r="BM19" s="100"/>
      <c r="BN19" s="103"/>
      <c r="BO19" s="103"/>
      <c r="BP19" s="104">
        <f t="shared" si="0"/>
        <v>2</v>
      </c>
      <c r="BQ19" s="143">
        <v>1</v>
      </c>
      <c r="BR19" s="98"/>
      <c r="BS19" s="98"/>
      <c r="BT19" s="98"/>
      <c r="BU19" s="98"/>
      <c r="BV19" s="98"/>
      <c r="BW19" s="98"/>
      <c r="BX19" s="98"/>
      <c r="BY19" s="98"/>
      <c r="BZ19" s="98"/>
      <c r="CA19" s="98"/>
      <c r="CB19" s="98"/>
      <c r="CC19" s="106">
        <f t="shared" si="1"/>
        <v>1</v>
      </c>
      <c r="CD19" s="107">
        <f t="shared" si="2"/>
        <v>0.5</v>
      </c>
      <c r="CE19" s="270"/>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row>
    <row r="20" spans="1:113" s="45" customFormat="1" ht="188.25" customHeight="1" x14ac:dyDescent="0.2">
      <c r="A20" s="8" t="s">
        <v>51</v>
      </c>
      <c r="B20" s="8" t="s">
        <v>41</v>
      </c>
      <c r="C20" s="8" t="s">
        <v>42</v>
      </c>
      <c r="D20" s="144" t="s">
        <v>221</v>
      </c>
      <c r="E20" s="139" t="s">
        <v>196</v>
      </c>
      <c r="F20" s="123" t="s">
        <v>197</v>
      </c>
      <c r="G20" s="123" t="s">
        <v>222</v>
      </c>
      <c r="H20" s="145" t="s">
        <v>223</v>
      </c>
      <c r="I20" s="99"/>
      <c r="J20" s="99"/>
      <c r="K20" s="100">
        <v>18</v>
      </c>
      <c r="L20" s="98" t="s">
        <v>44</v>
      </c>
      <c r="M20" s="98"/>
      <c r="N20" s="98"/>
      <c r="O20" s="98"/>
      <c r="P20" s="98"/>
      <c r="Q20" s="98"/>
      <c r="R20" s="98"/>
      <c r="S20" s="98"/>
      <c r="T20" s="98"/>
      <c r="U20" s="98"/>
      <c r="V20" s="98"/>
      <c r="W20" s="141"/>
      <c r="X20" s="99"/>
      <c r="Y20" s="99"/>
      <c r="Z20" s="99"/>
      <c r="AA20" s="99"/>
      <c r="AB20" s="99" t="s">
        <v>44</v>
      </c>
      <c r="AC20" s="100">
        <v>14</v>
      </c>
      <c r="AD20" s="98"/>
      <c r="AE20" s="124"/>
      <c r="AF20" s="124"/>
      <c r="AG20" s="98"/>
      <c r="AH20" s="98"/>
      <c r="AI20" s="98"/>
      <c r="AJ20" s="98"/>
      <c r="AK20" s="97"/>
      <c r="AL20" s="97"/>
      <c r="AM20" s="98"/>
      <c r="AN20" s="98"/>
      <c r="AO20" s="98"/>
      <c r="AP20" s="98"/>
      <c r="AQ20" s="141"/>
      <c r="AR20" s="99"/>
      <c r="AS20" s="99"/>
      <c r="AT20" s="99"/>
      <c r="AU20" s="99"/>
      <c r="AV20" s="99" t="s">
        <v>44</v>
      </c>
      <c r="AW20" s="100">
        <v>14</v>
      </c>
      <c r="AX20" s="98"/>
      <c r="AY20" s="98"/>
      <c r="AZ20" s="98"/>
      <c r="BA20" s="98"/>
      <c r="BB20" s="98"/>
      <c r="BC20" s="98"/>
      <c r="BD20" s="98"/>
      <c r="BE20" s="98"/>
      <c r="BF20" s="98"/>
      <c r="BG20" s="98"/>
      <c r="BH20" s="98"/>
      <c r="BI20" s="99"/>
      <c r="BJ20" s="99"/>
      <c r="BK20" s="99"/>
      <c r="BL20" s="99"/>
      <c r="BM20" s="100"/>
      <c r="BN20" s="103"/>
      <c r="BO20" s="103"/>
      <c r="BP20" s="104">
        <f t="shared" si="0"/>
        <v>3</v>
      </c>
      <c r="BQ20" s="143">
        <v>1</v>
      </c>
      <c r="BR20" s="98"/>
      <c r="BS20" s="98"/>
      <c r="BT20" s="98"/>
      <c r="BU20" s="98"/>
      <c r="BV20" s="98"/>
      <c r="BW20" s="98"/>
      <c r="BX20" s="98"/>
      <c r="BY20" s="98"/>
      <c r="BZ20" s="98"/>
      <c r="CA20" s="98"/>
      <c r="CB20" s="98"/>
      <c r="CC20" s="106">
        <f t="shared" si="1"/>
        <v>1</v>
      </c>
      <c r="CD20" s="107">
        <f t="shared" si="2"/>
        <v>0.33333333333333331</v>
      </c>
      <c r="CE20" s="272"/>
      <c r="CF20" s="23"/>
      <c r="CG20" s="23"/>
      <c r="CH20" s="23"/>
      <c r="CI20" s="23"/>
      <c r="CJ20" s="23"/>
      <c r="CK20" s="23"/>
      <c r="CL20" s="23"/>
      <c r="CM20" s="23"/>
      <c r="CN20" s="23"/>
      <c r="CO20" s="23"/>
      <c r="CP20" s="23"/>
      <c r="CQ20" s="23"/>
      <c r="CR20" s="23"/>
      <c r="CS20" s="23"/>
      <c r="CT20" s="23"/>
      <c r="CU20" s="23"/>
      <c r="CV20" s="23"/>
    </row>
    <row r="21" spans="1:113" ht="48.75" customHeight="1" x14ac:dyDescent="0.3">
      <c r="A21" s="8" t="s">
        <v>53</v>
      </c>
      <c r="B21" s="8" t="s">
        <v>41</v>
      </c>
      <c r="C21" s="8" t="s">
        <v>42</v>
      </c>
      <c r="D21" s="274" t="s">
        <v>387</v>
      </c>
      <c r="E21" s="313" t="s">
        <v>209</v>
      </c>
      <c r="F21" s="123" t="s">
        <v>197</v>
      </c>
      <c r="G21" s="123" t="s">
        <v>224</v>
      </c>
      <c r="H21" s="57" t="s">
        <v>225</v>
      </c>
      <c r="I21" s="146"/>
      <c r="J21" s="97"/>
      <c r="K21" s="147"/>
      <c r="L21" s="147"/>
      <c r="M21" s="147"/>
      <c r="N21" s="99"/>
      <c r="O21" s="99"/>
      <c r="P21" s="99" t="s">
        <v>44</v>
      </c>
      <c r="Q21" s="100">
        <v>26</v>
      </c>
      <c r="R21" s="148"/>
      <c r="S21" s="148"/>
      <c r="T21" s="148"/>
      <c r="U21" s="148"/>
      <c r="V21" s="148"/>
      <c r="W21" s="142"/>
      <c r="X21" s="142"/>
      <c r="Y21" s="142"/>
      <c r="Z21" s="126" t="s">
        <v>44</v>
      </c>
      <c r="AA21" s="100">
        <v>30</v>
      </c>
      <c r="AB21" s="101"/>
      <c r="AC21" s="101"/>
      <c r="AD21" s="101"/>
      <c r="AE21" s="124"/>
      <c r="AF21" s="124"/>
      <c r="AG21" s="148"/>
      <c r="AH21" s="148"/>
      <c r="AI21" s="148"/>
      <c r="AJ21" s="148"/>
      <c r="AK21" s="97"/>
      <c r="AL21" s="142"/>
      <c r="AM21" s="142"/>
      <c r="AN21" s="142"/>
      <c r="AO21" s="126" t="s">
        <v>44</v>
      </c>
      <c r="AP21" s="100">
        <v>30</v>
      </c>
      <c r="AQ21" s="98"/>
      <c r="AR21" s="98"/>
      <c r="AS21" s="98"/>
      <c r="AT21" s="98"/>
      <c r="AU21" s="98"/>
      <c r="AV21" s="148"/>
      <c r="AW21" s="148"/>
      <c r="AX21" s="148"/>
      <c r="AY21" s="148"/>
      <c r="AZ21" s="148"/>
      <c r="BA21" s="98"/>
      <c r="BB21" s="98"/>
      <c r="BC21" s="98"/>
      <c r="BD21" s="98"/>
      <c r="BE21" s="98"/>
      <c r="BF21" s="98"/>
      <c r="BG21" s="98"/>
      <c r="BH21" s="98"/>
      <c r="BI21" s="98"/>
      <c r="BJ21" s="98"/>
      <c r="BK21" s="149"/>
      <c r="BL21" s="149"/>
      <c r="BM21" s="149"/>
      <c r="BN21" s="103"/>
      <c r="BO21" s="103"/>
      <c r="BP21" s="104">
        <f t="shared" si="0"/>
        <v>3</v>
      </c>
      <c r="BQ21" s="105"/>
      <c r="BR21" s="98"/>
      <c r="BS21" s="98"/>
      <c r="BT21" s="98"/>
      <c r="BU21" s="98"/>
      <c r="BV21" s="98"/>
      <c r="BW21" s="98"/>
      <c r="BX21" s="98"/>
      <c r="BY21" s="98"/>
      <c r="BZ21" s="98"/>
      <c r="CA21" s="98"/>
      <c r="CB21" s="98"/>
      <c r="CC21" s="106">
        <f t="shared" si="1"/>
        <v>0</v>
      </c>
      <c r="CD21" s="107">
        <f t="shared" si="2"/>
        <v>0</v>
      </c>
      <c r="CE21" s="277"/>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row>
    <row r="22" spans="1:113" ht="59.25" customHeight="1" x14ac:dyDescent="0.2">
      <c r="A22" s="8" t="s">
        <v>55</v>
      </c>
      <c r="B22" s="8" t="s">
        <v>41</v>
      </c>
      <c r="C22" s="8" t="s">
        <v>42</v>
      </c>
      <c r="D22" s="273" t="s">
        <v>386</v>
      </c>
      <c r="E22" s="150" t="s">
        <v>201</v>
      </c>
      <c r="F22" s="123" t="s">
        <v>197</v>
      </c>
      <c r="G22" s="123" t="s">
        <v>219</v>
      </c>
      <c r="H22" s="134" t="s">
        <v>226</v>
      </c>
      <c r="I22" s="146"/>
      <c r="J22" s="97"/>
      <c r="K22" s="101"/>
      <c r="L22" s="99"/>
      <c r="M22" s="99"/>
      <c r="N22" s="99"/>
      <c r="O22" s="99"/>
      <c r="P22" s="99" t="s">
        <v>44</v>
      </c>
      <c r="Q22" s="100">
        <v>26</v>
      </c>
      <c r="R22" s="101"/>
      <c r="S22" s="101"/>
      <c r="T22" s="101"/>
      <c r="U22" s="101"/>
      <c r="V22" s="101"/>
      <c r="W22" s="101"/>
      <c r="X22" s="101"/>
      <c r="Y22" s="101"/>
      <c r="Z22" s="101"/>
      <c r="AA22" s="101"/>
      <c r="AB22" s="101"/>
      <c r="AC22" s="101"/>
      <c r="AD22" s="101"/>
      <c r="AE22" s="124"/>
      <c r="AF22" s="124"/>
      <c r="AG22" s="101"/>
      <c r="AH22" s="101"/>
      <c r="AI22" s="101"/>
      <c r="AJ22" s="101"/>
      <c r="AK22" s="97"/>
      <c r="AL22" s="97"/>
      <c r="AM22" s="99"/>
      <c r="AN22" s="99"/>
      <c r="AO22" s="99" t="s">
        <v>44</v>
      </c>
      <c r="AP22" s="100">
        <v>30</v>
      </c>
      <c r="AQ22" s="101"/>
      <c r="AR22" s="101"/>
      <c r="AS22" s="101"/>
      <c r="AT22" s="101"/>
      <c r="AU22" s="101"/>
      <c r="AV22" s="98"/>
      <c r="AW22" s="98"/>
      <c r="AX22" s="98"/>
      <c r="AY22" s="98"/>
      <c r="AZ22" s="98"/>
      <c r="BA22" s="101"/>
      <c r="BB22" s="101"/>
      <c r="BC22" s="101"/>
      <c r="BD22" s="101"/>
      <c r="BE22" s="101"/>
      <c r="BF22" s="101"/>
      <c r="BG22" s="101"/>
      <c r="BH22" s="101"/>
      <c r="BI22" s="101"/>
      <c r="BJ22" s="101"/>
      <c r="BK22" s="151"/>
      <c r="BL22" s="151"/>
      <c r="BM22" s="151"/>
      <c r="BN22" s="103"/>
      <c r="BO22" s="103"/>
      <c r="BP22" s="104">
        <f t="shared" si="0"/>
        <v>2</v>
      </c>
      <c r="BQ22" s="152"/>
      <c r="BR22" s="101"/>
      <c r="BS22" s="101"/>
      <c r="BT22" s="101"/>
      <c r="BU22" s="101"/>
      <c r="BV22" s="101"/>
      <c r="BW22" s="101"/>
      <c r="BX22" s="101"/>
      <c r="BY22" s="101"/>
      <c r="BZ22" s="101"/>
      <c r="CA22" s="101"/>
      <c r="CB22" s="101"/>
      <c r="CC22" s="130">
        <f t="shared" si="1"/>
        <v>0</v>
      </c>
      <c r="CD22" s="131">
        <f t="shared" si="2"/>
        <v>0</v>
      </c>
      <c r="CE22" s="276"/>
    </row>
    <row r="23" spans="1:113" ht="67.5" customHeight="1" x14ac:dyDescent="0.3">
      <c r="A23" s="8" t="s">
        <v>58</v>
      </c>
      <c r="B23" s="8" t="s">
        <v>41</v>
      </c>
      <c r="C23" s="8" t="s">
        <v>42</v>
      </c>
      <c r="D23" s="273" t="s">
        <v>388</v>
      </c>
      <c r="E23" s="13" t="s">
        <v>201</v>
      </c>
      <c r="F23" s="57" t="s">
        <v>227</v>
      </c>
      <c r="G23" s="57" t="s">
        <v>219</v>
      </c>
      <c r="H23" s="123" t="s">
        <v>228</v>
      </c>
      <c r="I23" s="146"/>
      <c r="J23" s="97"/>
      <c r="K23" s="98"/>
      <c r="L23" s="98"/>
      <c r="M23" s="98"/>
      <c r="N23" s="99"/>
      <c r="O23" s="99"/>
      <c r="P23" s="99" t="s">
        <v>44</v>
      </c>
      <c r="Q23" s="100">
        <v>26</v>
      </c>
      <c r="R23" s="99" t="s">
        <v>44</v>
      </c>
      <c r="S23" s="100">
        <v>18</v>
      </c>
      <c r="T23" s="98"/>
      <c r="U23" s="98"/>
      <c r="V23" s="98"/>
      <c r="W23" s="98"/>
      <c r="X23" s="98"/>
      <c r="Y23" s="98"/>
      <c r="Z23" s="98"/>
      <c r="AA23" s="98"/>
      <c r="AB23" s="98"/>
      <c r="AC23" s="98"/>
      <c r="AD23" s="98"/>
      <c r="AE23" s="124"/>
      <c r="AF23" s="124"/>
      <c r="AG23" s="98"/>
      <c r="AH23" s="98"/>
      <c r="AI23" s="98"/>
      <c r="AJ23" s="98"/>
      <c r="AK23" s="97"/>
      <c r="AL23" s="97"/>
      <c r="AM23" s="99"/>
      <c r="AN23" s="99"/>
      <c r="AO23" s="99" t="s">
        <v>44</v>
      </c>
      <c r="AP23" s="100">
        <v>30</v>
      </c>
      <c r="AQ23" s="98"/>
      <c r="AR23" s="98"/>
      <c r="AS23" s="98"/>
      <c r="AT23" s="98"/>
      <c r="AU23" s="98"/>
      <c r="AV23" s="98"/>
      <c r="AW23" s="98"/>
      <c r="AX23" s="98"/>
      <c r="AY23" s="98"/>
      <c r="AZ23" s="98"/>
      <c r="BA23" s="101"/>
      <c r="BB23" s="101"/>
      <c r="BC23" s="101"/>
      <c r="BD23" s="101"/>
      <c r="BE23" s="101"/>
      <c r="BF23" s="154"/>
      <c r="BG23" s="154"/>
      <c r="BH23" s="154"/>
      <c r="BI23" s="154"/>
      <c r="BJ23" s="154"/>
      <c r="BK23" s="155"/>
      <c r="BL23" s="155"/>
      <c r="BM23" s="155"/>
      <c r="BN23" s="103"/>
      <c r="BO23" s="103"/>
      <c r="BP23" s="104">
        <f t="shared" si="0"/>
        <v>3</v>
      </c>
      <c r="BQ23" s="152"/>
      <c r="BR23" s="101"/>
      <c r="BS23" s="101"/>
      <c r="BT23" s="101"/>
      <c r="BU23" s="101"/>
      <c r="BV23" s="101"/>
      <c r="BW23" s="101"/>
      <c r="BX23" s="101"/>
      <c r="BY23" s="101"/>
      <c r="BZ23" s="101"/>
      <c r="CA23" s="101"/>
      <c r="CB23" s="101"/>
      <c r="CC23" s="130">
        <f t="shared" si="1"/>
        <v>0</v>
      </c>
      <c r="CD23" s="131">
        <f t="shared" si="2"/>
        <v>0</v>
      </c>
      <c r="CE23" s="275"/>
    </row>
    <row r="24" spans="1:113" ht="48.2" customHeight="1" x14ac:dyDescent="0.2">
      <c r="A24" s="8" t="s">
        <v>60</v>
      </c>
      <c r="B24" s="8" t="s">
        <v>41</v>
      </c>
      <c r="C24" s="8" t="s">
        <v>42</v>
      </c>
      <c r="D24" s="51" t="s">
        <v>229</v>
      </c>
      <c r="E24" s="13" t="s">
        <v>201</v>
      </c>
      <c r="F24" s="57" t="s">
        <v>227</v>
      </c>
      <c r="G24" s="57" t="s">
        <v>210</v>
      </c>
      <c r="H24" s="156" t="s">
        <v>230</v>
      </c>
      <c r="I24" s="146"/>
      <c r="J24" s="97"/>
      <c r="K24" s="98"/>
      <c r="L24" s="98"/>
      <c r="M24" s="98"/>
      <c r="N24" s="98"/>
      <c r="O24" s="98"/>
      <c r="P24" s="98"/>
      <c r="Q24" s="98"/>
      <c r="R24" s="98"/>
      <c r="S24" s="98"/>
      <c r="T24" s="98"/>
      <c r="U24" s="98"/>
      <c r="V24" s="98"/>
      <c r="W24" s="98"/>
      <c r="X24" s="98"/>
      <c r="Y24" s="98"/>
      <c r="Z24" s="98"/>
      <c r="AA24" s="98"/>
      <c r="AB24" s="99"/>
      <c r="AC24" s="99"/>
      <c r="AD24" s="99"/>
      <c r="AE24" s="99" t="s">
        <v>44</v>
      </c>
      <c r="AF24" s="100">
        <v>31</v>
      </c>
      <c r="AG24" s="98"/>
      <c r="AH24" s="98"/>
      <c r="AI24" s="98"/>
      <c r="AJ24" s="98"/>
      <c r="AK24" s="97"/>
      <c r="AL24" s="97"/>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102"/>
      <c r="BL24" s="102"/>
      <c r="BM24" s="102"/>
      <c r="BN24" s="103"/>
      <c r="BO24" s="103"/>
      <c r="BP24" s="104">
        <f t="shared" si="0"/>
        <v>1</v>
      </c>
      <c r="BQ24" s="105"/>
      <c r="BR24" s="98"/>
      <c r="BS24" s="98"/>
      <c r="BT24" s="98"/>
      <c r="BU24" s="98"/>
      <c r="BV24" s="98"/>
      <c r="BW24" s="98"/>
      <c r="BX24" s="98"/>
      <c r="BY24" s="98"/>
      <c r="BZ24" s="98"/>
      <c r="CA24" s="98"/>
      <c r="CB24" s="98"/>
      <c r="CC24" s="130">
        <f t="shared" si="1"/>
        <v>0</v>
      </c>
      <c r="CD24" s="131">
        <f t="shared" si="2"/>
        <v>0</v>
      </c>
      <c r="CE24" s="157"/>
    </row>
    <row r="25" spans="1:113" ht="48.2" customHeight="1" x14ac:dyDescent="0.2">
      <c r="A25" s="8" t="s">
        <v>62</v>
      </c>
      <c r="B25" s="8" t="s">
        <v>41</v>
      </c>
      <c r="C25" s="8" t="s">
        <v>42</v>
      </c>
      <c r="D25" s="51" t="s">
        <v>231</v>
      </c>
      <c r="E25" s="11" t="s">
        <v>218</v>
      </c>
      <c r="F25" s="57" t="s">
        <v>227</v>
      </c>
      <c r="G25" s="57" t="s">
        <v>219</v>
      </c>
      <c r="H25" s="158" t="s">
        <v>232</v>
      </c>
      <c r="I25" s="146"/>
      <c r="J25" s="97"/>
      <c r="K25" s="98"/>
      <c r="L25" s="98"/>
      <c r="M25" s="98"/>
      <c r="N25" s="98"/>
      <c r="O25" s="98"/>
      <c r="P25" s="98"/>
      <c r="Q25" s="98"/>
      <c r="R25" s="98"/>
      <c r="S25" s="98"/>
      <c r="T25" s="98"/>
      <c r="U25" s="98"/>
      <c r="V25" s="98"/>
      <c r="W25" s="99"/>
      <c r="X25" s="99"/>
      <c r="Y25" s="99"/>
      <c r="Z25" s="99" t="s">
        <v>44</v>
      </c>
      <c r="AA25" s="100">
        <v>30</v>
      </c>
      <c r="AB25" s="98"/>
      <c r="AC25" s="98"/>
      <c r="AD25" s="98"/>
      <c r="AE25" s="124"/>
      <c r="AF25" s="124"/>
      <c r="AG25" s="98"/>
      <c r="AH25" s="98"/>
      <c r="AI25" s="98"/>
      <c r="AJ25" s="98"/>
      <c r="AK25" s="97"/>
      <c r="AL25" s="97"/>
      <c r="AM25" s="98"/>
      <c r="AN25" s="98"/>
      <c r="AO25" s="98"/>
      <c r="AP25" s="98"/>
      <c r="AQ25" s="99"/>
      <c r="AR25" s="99"/>
      <c r="AS25" s="99"/>
      <c r="AT25" s="99" t="s">
        <v>44</v>
      </c>
      <c r="AU25" s="100">
        <v>30</v>
      </c>
      <c r="AV25" s="98"/>
      <c r="AW25" s="98"/>
      <c r="AX25" s="98"/>
      <c r="AY25" s="98"/>
      <c r="AZ25" s="98"/>
      <c r="BA25" s="98"/>
      <c r="BB25" s="98"/>
      <c r="BC25" s="98"/>
      <c r="BD25" s="98"/>
      <c r="BE25" s="98"/>
      <c r="BF25" s="98"/>
      <c r="BG25" s="98"/>
      <c r="BH25" s="98"/>
      <c r="BI25" s="98"/>
      <c r="BJ25" s="98"/>
      <c r="BK25" s="102"/>
      <c r="BL25" s="102"/>
      <c r="BM25" s="102"/>
      <c r="BN25" s="103"/>
      <c r="BO25" s="103"/>
      <c r="BP25" s="104">
        <f t="shared" si="0"/>
        <v>2</v>
      </c>
      <c r="BQ25" s="105"/>
      <c r="BR25" s="98"/>
      <c r="BS25" s="98"/>
      <c r="BT25" s="98"/>
      <c r="BU25" s="98"/>
      <c r="BV25" s="98"/>
      <c r="BW25" s="98"/>
      <c r="BX25" s="98"/>
      <c r="BY25" s="98"/>
      <c r="BZ25" s="98"/>
      <c r="CA25" s="98"/>
      <c r="CB25" s="98"/>
      <c r="CC25" s="130">
        <f t="shared" si="1"/>
        <v>0</v>
      </c>
      <c r="CD25" s="131">
        <f t="shared" si="2"/>
        <v>0</v>
      </c>
      <c r="CE25" s="157"/>
    </row>
    <row r="26" spans="1:113" ht="48.2" customHeight="1" x14ac:dyDescent="0.2">
      <c r="A26" s="8" t="s">
        <v>233</v>
      </c>
      <c r="B26" s="8" t="s">
        <v>41</v>
      </c>
      <c r="C26" s="8" t="s">
        <v>42</v>
      </c>
      <c r="D26" s="51" t="s">
        <v>234</v>
      </c>
      <c r="E26" s="11" t="s">
        <v>218</v>
      </c>
      <c r="F26" s="57" t="s">
        <v>227</v>
      </c>
      <c r="G26" s="57" t="s">
        <v>219</v>
      </c>
      <c r="H26" s="150" t="s">
        <v>235</v>
      </c>
      <c r="I26" s="146"/>
      <c r="J26" s="97"/>
      <c r="K26" s="98"/>
      <c r="L26" s="98"/>
      <c r="M26" s="98"/>
      <c r="N26" s="98"/>
      <c r="O26" s="98"/>
      <c r="P26" s="98"/>
      <c r="Q26" s="98"/>
      <c r="R26" s="98"/>
      <c r="S26" s="98"/>
      <c r="T26" s="98"/>
      <c r="U26" s="98"/>
      <c r="V26" s="98"/>
      <c r="W26" s="98"/>
      <c r="X26" s="98"/>
      <c r="Y26" s="98"/>
      <c r="Z26" s="98"/>
      <c r="AA26" s="98"/>
      <c r="AB26" s="98"/>
      <c r="AC26" s="98"/>
      <c r="AD26" s="98"/>
      <c r="AE26" s="124"/>
      <c r="AF26" s="124"/>
      <c r="AG26" s="99"/>
      <c r="AH26" s="99"/>
      <c r="AI26" s="99"/>
      <c r="AJ26" s="99" t="s">
        <v>44</v>
      </c>
      <c r="AK26" s="100">
        <v>30</v>
      </c>
      <c r="AL26" s="97"/>
      <c r="AM26" s="98"/>
      <c r="AN26" s="98"/>
      <c r="AO26" s="98"/>
      <c r="AP26" s="98"/>
      <c r="AQ26" s="98"/>
      <c r="AR26" s="98"/>
      <c r="AS26" s="98"/>
      <c r="AT26" s="98"/>
      <c r="AU26" s="98"/>
      <c r="AV26" s="98"/>
      <c r="AW26" s="98"/>
      <c r="AX26" s="98"/>
      <c r="AY26" s="98"/>
      <c r="AZ26" s="98"/>
      <c r="BA26" s="98"/>
      <c r="BB26" s="98"/>
      <c r="BC26" s="98"/>
      <c r="BD26" s="98"/>
      <c r="BE26" s="98"/>
      <c r="BF26" s="99"/>
      <c r="BG26" s="99"/>
      <c r="BH26" s="99"/>
      <c r="BI26" s="99" t="s">
        <v>44</v>
      </c>
      <c r="BJ26" s="100">
        <v>30</v>
      </c>
      <c r="BK26" s="102"/>
      <c r="BL26" s="102"/>
      <c r="BM26" s="102"/>
      <c r="BN26" s="103"/>
      <c r="BO26" s="103"/>
      <c r="BP26" s="104">
        <f t="shared" si="0"/>
        <v>2</v>
      </c>
      <c r="BQ26" s="105"/>
      <c r="BR26" s="98"/>
      <c r="BS26" s="98"/>
      <c r="BT26" s="98"/>
      <c r="BU26" s="98"/>
      <c r="BV26" s="98"/>
      <c r="BW26" s="98"/>
      <c r="BX26" s="98"/>
      <c r="BY26" s="98"/>
      <c r="BZ26" s="98"/>
      <c r="CA26" s="98"/>
      <c r="CB26" s="98"/>
      <c r="CC26" s="130">
        <f t="shared" si="1"/>
        <v>0</v>
      </c>
      <c r="CD26" s="131">
        <f t="shared" si="2"/>
        <v>0</v>
      </c>
      <c r="CE26" s="157"/>
    </row>
    <row r="27" spans="1:113" ht="48.2" customHeight="1" x14ac:dyDescent="0.2">
      <c r="A27" s="8" t="s">
        <v>236</v>
      </c>
      <c r="B27" s="8" t="s">
        <v>41</v>
      </c>
      <c r="C27" s="8" t="s">
        <v>42</v>
      </c>
      <c r="D27" s="159" t="s">
        <v>237</v>
      </c>
      <c r="E27" s="11" t="s">
        <v>238</v>
      </c>
      <c r="F27" s="57" t="s">
        <v>227</v>
      </c>
      <c r="G27" s="57" t="s">
        <v>198</v>
      </c>
      <c r="H27" s="158" t="s">
        <v>239</v>
      </c>
      <c r="I27" s="146"/>
      <c r="J27" s="97"/>
      <c r="K27" s="98"/>
      <c r="L27" s="98"/>
      <c r="M27" s="98"/>
      <c r="N27" s="98"/>
      <c r="O27" s="98"/>
      <c r="P27" s="98"/>
      <c r="Q27" s="98"/>
      <c r="R27" s="98"/>
      <c r="S27" s="98"/>
      <c r="T27" s="98"/>
      <c r="U27" s="98"/>
      <c r="V27" s="98"/>
      <c r="W27" s="98"/>
      <c r="X27" s="98"/>
      <c r="Y27" s="98"/>
      <c r="Z27" s="98"/>
      <c r="AA27" s="98"/>
      <c r="AB27" s="98"/>
      <c r="AC27" s="98"/>
      <c r="AD27" s="98"/>
      <c r="AE27" s="124"/>
      <c r="AF27" s="124"/>
      <c r="AG27" s="124"/>
      <c r="AH27" s="124"/>
      <c r="AI27" s="124"/>
      <c r="AJ27" s="124"/>
      <c r="AK27" s="97"/>
      <c r="AL27" s="97"/>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102"/>
      <c r="BL27" s="102"/>
      <c r="BM27" s="102"/>
      <c r="BN27" s="103"/>
      <c r="BO27" s="103"/>
      <c r="BP27" s="104">
        <f t="shared" si="0"/>
        <v>0</v>
      </c>
      <c r="BQ27" s="105"/>
      <c r="BR27" s="98"/>
      <c r="BS27" s="98"/>
      <c r="BT27" s="98"/>
      <c r="BU27" s="98"/>
      <c r="BV27" s="98"/>
      <c r="BW27" s="98"/>
      <c r="BX27" s="98"/>
      <c r="BY27" s="98"/>
      <c r="BZ27" s="98"/>
      <c r="CA27" s="98"/>
      <c r="CB27" s="98"/>
      <c r="CC27" s="130"/>
      <c r="CD27" s="131"/>
      <c r="CE27" s="157"/>
    </row>
    <row r="28" spans="1:113" ht="48.2" customHeight="1" x14ac:dyDescent="0.2">
      <c r="A28" s="8" t="s">
        <v>240</v>
      </c>
      <c r="B28" s="8" t="s">
        <v>41</v>
      </c>
      <c r="C28" s="8" t="s">
        <v>42</v>
      </c>
      <c r="D28" s="159" t="s">
        <v>241</v>
      </c>
      <c r="E28" s="11" t="s">
        <v>196</v>
      </c>
      <c r="F28" s="57" t="s">
        <v>227</v>
      </c>
      <c r="G28" s="57" t="s">
        <v>210</v>
      </c>
      <c r="H28" s="158" t="s">
        <v>242</v>
      </c>
      <c r="I28" s="146"/>
      <c r="J28" s="97"/>
      <c r="K28" s="98"/>
      <c r="L28" s="98"/>
      <c r="M28" s="98"/>
      <c r="N28" s="98"/>
      <c r="O28" s="98"/>
      <c r="P28" s="98"/>
      <c r="Q28" s="98"/>
      <c r="R28" s="98"/>
      <c r="S28" s="98"/>
      <c r="T28" s="98"/>
      <c r="U28" s="98"/>
      <c r="V28" s="98"/>
      <c r="W28" s="98"/>
      <c r="X28" s="98"/>
      <c r="Y28" s="98"/>
      <c r="Z28" s="98"/>
      <c r="AA28" s="98"/>
      <c r="AB28" s="98"/>
      <c r="AC28" s="98"/>
      <c r="AD28" s="98"/>
      <c r="AE28" s="124"/>
      <c r="AF28" s="124"/>
      <c r="AG28" s="124"/>
      <c r="AH28" s="124"/>
      <c r="AI28" s="124"/>
      <c r="AJ28" s="124"/>
      <c r="AK28" s="97"/>
      <c r="AL28" s="97"/>
      <c r="AM28" s="98"/>
      <c r="AN28" s="98"/>
      <c r="AO28" s="98"/>
      <c r="AP28" s="98"/>
      <c r="AQ28" s="98"/>
      <c r="AR28" s="98"/>
      <c r="AS28" s="98"/>
      <c r="AT28" s="98"/>
      <c r="AU28" s="98"/>
      <c r="AV28" s="98"/>
      <c r="AW28" s="98"/>
      <c r="AX28" s="98"/>
      <c r="AY28" s="98"/>
      <c r="AZ28" s="98"/>
      <c r="BA28" s="99"/>
      <c r="BB28" s="99"/>
      <c r="BC28" s="99"/>
      <c r="BD28" s="99" t="s">
        <v>44</v>
      </c>
      <c r="BE28" s="100">
        <v>29</v>
      </c>
      <c r="BF28" s="98"/>
      <c r="BG28" s="98"/>
      <c r="BH28" s="98"/>
      <c r="BI28" s="98"/>
      <c r="BJ28" s="98"/>
      <c r="BK28" s="102"/>
      <c r="BL28" s="102"/>
      <c r="BM28" s="102"/>
      <c r="BN28" s="103"/>
      <c r="BO28" s="103"/>
      <c r="BP28" s="104">
        <f t="shared" si="0"/>
        <v>1</v>
      </c>
      <c r="BQ28" s="105"/>
      <c r="BR28" s="98"/>
      <c r="BS28" s="98"/>
      <c r="BT28" s="98"/>
      <c r="BU28" s="98"/>
      <c r="BV28" s="98"/>
      <c r="BW28" s="98"/>
      <c r="BX28" s="98"/>
      <c r="BY28" s="98"/>
      <c r="BZ28" s="98"/>
      <c r="CA28" s="98"/>
      <c r="CB28" s="98"/>
      <c r="CC28" s="130"/>
      <c r="CD28" s="131"/>
      <c r="CE28" s="157"/>
    </row>
    <row r="29" spans="1:113" ht="48.2" customHeight="1" x14ac:dyDescent="0.2">
      <c r="A29" s="8" t="s">
        <v>243</v>
      </c>
      <c r="B29" s="8" t="s">
        <v>41</v>
      </c>
      <c r="C29" s="8" t="s">
        <v>42</v>
      </c>
      <c r="D29" s="159" t="s">
        <v>244</v>
      </c>
      <c r="E29" s="315" t="s">
        <v>209</v>
      </c>
      <c r="F29" s="57" t="s">
        <v>227</v>
      </c>
      <c r="G29" s="57" t="s">
        <v>210</v>
      </c>
      <c r="H29" s="158" t="s">
        <v>245</v>
      </c>
      <c r="I29" s="146"/>
      <c r="J29" s="97"/>
      <c r="K29" s="98"/>
      <c r="L29" s="98"/>
      <c r="M29" s="98"/>
      <c r="N29" s="98"/>
      <c r="O29" s="98"/>
      <c r="P29" s="98"/>
      <c r="Q29" s="98"/>
      <c r="R29" s="98"/>
      <c r="S29" s="98"/>
      <c r="T29" s="98"/>
      <c r="U29" s="98"/>
      <c r="V29" s="98"/>
      <c r="W29" s="98"/>
      <c r="X29" s="98"/>
      <c r="Y29" s="98"/>
      <c r="Z29" s="98"/>
      <c r="AA29" s="98"/>
      <c r="AB29" s="98"/>
      <c r="AC29" s="98"/>
      <c r="AD29" s="98"/>
      <c r="AE29" s="124"/>
      <c r="AF29" s="124"/>
      <c r="AG29" s="124"/>
      <c r="AH29" s="124"/>
      <c r="AI29" s="124"/>
      <c r="AJ29" s="124"/>
      <c r="AK29" s="97"/>
      <c r="AL29" s="97"/>
      <c r="AM29" s="98"/>
      <c r="AN29" s="98"/>
      <c r="AO29" s="98"/>
      <c r="AP29" s="98"/>
      <c r="AQ29" s="98"/>
      <c r="AR29" s="98"/>
      <c r="AS29" s="98"/>
      <c r="AT29" s="98"/>
      <c r="AU29" s="98"/>
      <c r="AV29" s="98"/>
      <c r="AW29" s="98"/>
      <c r="AX29" s="98"/>
      <c r="AY29" s="98"/>
      <c r="AZ29" s="98"/>
      <c r="BA29" s="99"/>
      <c r="BB29" s="99"/>
      <c r="BC29" s="99"/>
      <c r="BD29" s="99" t="s">
        <v>44</v>
      </c>
      <c r="BE29" s="100">
        <v>29</v>
      </c>
      <c r="BF29" s="102"/>
      <c r="BG29" s="102"/>
      <c r="BH29" s="102"/>
      <c r="BI29" s="102"/>
      <c r="BJ29" s="102"/>
      <c r="BK29" s="102"/>
      <c r="BL29" s="102"/>
      <c r="BM29" s="102"/>
      <c r="BN29" s="103"/>
      <c r="BO29" s="103"/>
      <c r="BP29" s="104">
        <f t="shared" si="0"/>
        <v>1</v>
      </c>
      <c r="BQ29" s="105"/>
      <c r="BR29" s="98"/>
      <c r="BS29" s="98"/>
      <c r="BT29" s="98"/>
      <c r="BU29" s="98"/>
      <c r="BV29" s="98"/>
      <c r="BW29" s="98"/>
      <c r="BX29" s="98"/>
      <c r="BY29" s="98"/>
      <c r="BZ29" s="98"/>
      <c r="CA29" s="98"/>
      <c r="CB29" s="98"/>
      <c r="CC29" s="130"/>
      <c r="CD29" s="131"/>
      <c r="CE29" s="157"/>
    </row>
    <row r="30" spans="1:113" ht="48.2" customHeight="1" x14ac:dyDescent="0.2">
      <c r="A30" s="8" t="s">
        <v>246</v>
      </c>
      <c r="B30" s="8" t="s">
        <v>41</v>
      </c>
      <c r="C30" s="8" t="s">
        <v>42</v>
      </c>
      <c r="D30" s="159" t="s">
        <v>247</v>
      </c>
      <c r="E30" s="11" t="s">
        <v>201</v>
      </c>
      <c r="F30" s="57" t="s">
        <v>227</v>
      </c>
      <c r="G30" s="57" t="s">
        <v>210</v>
      </c>
      <c r="H30" s="158" t="s">
        <v>248</v>
      </c>
      <c r="I30" s="146"/>
      <c r="J30" s="97"/>
      <c r="K30" s="98"/>
      <c r="L30" s="98"/>
      <c r="M30" s="98"/>
      <c r="N30" s="98"/>
      <c r="O30" s="98"/>
      <c r="P30" s="98"/>
      <c r="Q30" s="98"/>
      <c r="R30" s="98"/>
      <c r="S30" s="98"/>
      <c r="T30" s="98"/>
      <c r="U30" s="98"/>
      <c r="V30" s="98"/>
      <c r="W30" s="98"/>
      <c r="X30" s="98"/>
      <c r="Y30" s="98"/>
      <c r="Z30" s="98"/>
      <c r="AA30" s="98"/>
      <c r="AB30" s="98"/>
      <c r="AC30" s="98"/>
      <c r="AD30" s="98"/>
      <c r="AE30" s="124"/>
      <c r="AF30" s="124"/>
      <c r="AG30" s="124"/>
      <c r="AH30" s="124"/>
      <c r="AI30" s="124"/>
      <c r="AJ30" s="124"/>
      <c r="AK30" s="97"/>
      <c r="AL30" s="97"/>
      <c r="AM30" s="98"/>
      <c r="AN30" s="98"/>
      <c r="AO30" s="98"/>
      <c r="AP30" s="98"/>
      <c r="AQ30" s="98"/>
      <c r="AR30" s="98"/>
      <c r="AS30" s="98"/>
      <c r="AT30" s="98"/>
      <c r="AU30" s="98"/>
      <c r="AV30" s="98"/>
      <c r="AW30" s="98"/>
      <c r="AX30" s="98"/>
      <c r="AY30" s="98"/>
      <c r="AZ30" s="98"/>
      <c r="BA30" s="98"/>
      <c r="BB30" s="98"/>
      <c r="BC30" s="98"/>
      <c r="BD30" s="98"/>
      <c r="BE30" s="98"/>
      <c r="BF30" s="99"/>
      <c r="BG30" s="99"/>
      <c r="BH30" s="99"/>
      <c r="BI30" s="99" t="s">
        <v>44</v>
      </c>
      <c r="BJ30" s="100">
        <v>30</v>
      </c>
      <c r="BK30" s="102"/>
      <c r="BL30" s="102"/>
      <c r="BM30" s="102"/>
      <c r="BN30" s="103"/>
      <c r="BO30" s="103"/>
      <c r="BP30" s="104">
        <f t="shared" si="0"/>
        <v>1</v>
      </c>
      <c r="BQ30" s="105"/>
      <c r="BR30" s="98"/>
      <c r="BS30" s="98"/>
      <c r="BT30" s="98"/>
      <c r="BU30" s="98"/>
      <c r="BV30" s="98"/>
      <c r="BW30" s="98"/>
      <c r="BX30" s="98"/>
      <c r="BY30" s="98"/>
      <c r="BZ30" s="98"/>
      <c r="CA30" s="98"/>
      <c r="CB30" s="98"/>
      <c r="CC30" s="130"/>
      <c r="CD30" s="131"/>
      <c r="CE30" s="157"/>
    </row>
    <row r="31" spans="1:113" ht="48.2" customHeight="1" x14ac:dyDescent="0.2">
      <c r="A31" s="8" t="s">
        <v>249</v>
      </c>
      <c r="B31" s="8" t="s">
        <v>41</v>
      </c>
      <c r="C31" s="8" t="s">
        <v>42</v>
      </c>
      <c r="D31" s="51" t="s">
        <v>250</v>
      </c>
      <c r="E31" s="11" t="s">
        <v>201</v>
      </c>
      <c r="F31" s="57" t="s">
        <v>227</v>
      </c>
      <c r="G31" s="57" t="s">
        <v>210</v>
      </c>
      <c r="H31" s="160" t="s">
        <v>251</v>
      </c>
      <c r="I31" s="146"/>
      <c r="J31" s="97"/>
      <c r="K31" s="98"/>
      <c r="L31" s="98"/>
      <c r="M31" s="98"/>
      <c r="N31" s="98"/>
      <c r="O31" s="98"/>
      <c r="P31" s="98"/>
      <c r="Q31" s="98"/>
      <c r="R31" s="98"/>
      <c r="S31" s="98"/>
      <c r="T31" s="98"/>
      <c r="U31" s="98"/>
      <c r="V31" s="98"/>
      <c r="W31" s="98"/>
      <c r="X31" s="98"/>
      <c r="Y31" s="98"/>
      <c r="Z31" s="98"/>
      <c r="AA31" s="98"/>
      <c r="AB31" s="98"/>
      <c r="AC31" s="98"/>
      <c r="AD31" s="98"/>
      <c r="AE31" s="124"/>
      <c r="AF31" s="124"/>
      <c r="AG31" s="124"/>
      <c r="AH31" s="124"/>
      <c r="AI31" s="124"/>
      <c r="AJ31" s="124"/>
      <c r="AK31" s="97"/>
      <c r="AL31" s="97"/>
      <c r="AM31" s="98"/>
      <c r="AN31" s="98"/>
      <c r="AO31" s="98"/>
      <c r="AP31" s="98"/>
      <c r="AQ31" s="100"/>
      <c r="AR31" s="100"/>
      <c r="AS31" s="100"/>
      <c r="AT31" s="161" t="s">
        <v>44</v>
      </c>
      <c r="AU31" s="100">
        <v>30</v>
      </c>
      <c r="AV31" s="98"/>
      <c r="AW31" s="98"/>
      <c r="AX31" s="98"/>
      <c r="AY31" s="98"/>
      <c r="AZ31" s="98"/>
      <c r="BA31" s="98"/>
      <c r="BB31" s="98"/>
      <c r="BC31" s="98"/>
      <c r="BD31" s="98"/>
      <c r="BE31" s="98"/>
      <c r="BF31" s="98"/>
      <c r="BG31" s="98"/>
      <c r="BH31" s="98"/>
      <c r="BI31" s="98"/>
      <c r="BJ31" s="98"/>
      <c r="BK31" s="102"/>
      <c r="BL31" s="102"/>
      <c r="BM31" s="102"/>
      <c r="BN31" s="103"/>
      <c r="BO31" s="103"/>
      <c r="BP31" s="104">
        <f t="shared" si="0"/>
        <v>1</v>
      </c>
      <c r="BQ31" s="105"/>
      <c r="BR31" s="98"/>
      <c r="BS31" s="98"/>
      <c r="BT31" s="98"/>
      <c r="BU31" s="98"/>
      <c r="BV31" s="98"/>
      <c r="BW31" s="98"/>
      <c r="BX31" s="98"/>
      <c r="BY31" s="98"/>
      <c r="BZ31" s="98"/>
      <c r="CA31" s="98"/>
      <c r="CB31" s="98"/>
      <c r="CC31" s="130"/>
      <c r="CD31" s="131"/>
      <c r="CE31" s="157"/>
    </row>
    <row r="32" spans="1:113" s="114" customFormat="1" ht="18" customHeight="1" x14ac:dyDescent="0.25">
      <c r="A32" s="283" t="s">
        <v>205</v>
      </c>
      <c r="B32" s="283"/>
      <c r="C32" s="283"/>
      <c r="D32" s="283"/>
      <c r="E32" s="53"/>
      <c r="F32" s="53"/>
      <c r="G32" s="53"/>
      <c r="H32" s="53"/>
      <c r="I32" s="295">
        <f>COUNTIF(I16:M31,"x")</f>
        <v>2</v>
      </c>
      <c r="J32" s="295"/>
      <c r="K32" s="295"/>
      <c r="L32" s="295"/>
      <c r="M32" s="295"/>
      <c r="N32" s="293">
        <f>COUNTIF(N16:Q31,"x")</f>
        <v>4</v>
      </c>
      <c r="O32" s="293"/>
      <c r="P32" s="293"/>
      <c r="Q32" s="293"/>
      <c r="R32" s="293">
        <f>COUNTIF(R16:V31,"x")</f>
        <v>3</v>
      </c>
      <c r="S32" s="293"/>
      <c r="T32" s="293"/>
      <c r="U32" s="293"/>
      <c r="V32" s="293"/>
      <c r="W32" s="293">
        <f>COUNTIF(W16:AA31,"x")</f>
        <v>2</v>
      </c>
      <c r="X32" s="293"/>
      <c r="Y32" s="293"/>
      <c r="Z32" s="293"/>
      <c r="AA32" s="293"/>
      <c r="AB32" s="293">
        <f ca="1">COUNTIF(AB16:AF32,"x")</f>
        <v>2</v>
      </c>
      <c r="AC32" s="293"/>
      <c r="AD32" s="293"/>
      <c r="AE32" s="293"/>
      <c r="AF32" s="293"/>
      <c r="AG32" s="293">
        <f ca="1">COUNTIF(AG16:AK32,"x")</f>
        <v>1</v>
      </c>
      <c r="AH32" s="293"/>
      <c r="AI32" s="293"/>
      <c r="AJ32" s="293"/>
      <c r="AK32" s="293"/>
      <c r="AL32" s="293">
        <f ca="1">COUNTIF(AL16:AP32,"x")</f>
        <v>4</v>
      </c>
      <c r="AM32" s="293"/>
      <c r="AN32" s="293"/>
      <c r="AO32" s="293"/>
      <c r="AP32" s="293"/>
      <c r="AQ32" s="293">
        <f ca="1">COUNTIF(AQ16:AU32,"x")</f>
        <v>2</v>
      </c>
      <c r="AR32" s="293"/>
      <c r="AS32" s="293"/>
      <c r="AT32" s="293"/>
      <c r="AU32" s="293"/>
      <c r="AV32" s="293">
        <f ca="1">COUNTIF(AV16:AZ32,"x")</f>
        <v>1</v>
      </c>
      <c r="AW32" s="293"/>
      <c r="AX32" s="293"/>
      <c r="AY32" s="293"/>
      <c r="AZ32" s="293"/>
      <c r="BA32" s="293">
        <f>COUNTIF(BA16:BE31,"x")</f>
        <v>2</v>
      </c>
      <c r="BB32" s="293"/>
      <c r="BC32" s="293"/>
      <c r="BD32" s="293"/>
      <c r="BE32" s="293"/>
      <c r="BF32" s="293">
        <f>COUNTIF(AW16:BA31,"x")</f>
        <v>0</v>
      </c>
      <c r="BG32" s="293"/>
      <c r="BH32" s="293"/>
      <c r="BI32" s="293"/>
      <c r="BJ32" s="293"/>
      <c r="BK32" s="296">
        <f>COUNTIF(AW16:BA31,"x")</f>
        <v>0</v>
      </c>
      <c r="BL32" s="296"/>
      <c r="BM32" s="296"/>
      <c r="BN32" s="103"/>
      <c r="BO32" s="103"/>
      <c r="BP32" s="104">
        <f t="shared" ref="BP32:CB32" si="3">SUM(BP16:BP24)</f>
        <v>17</v>
      </c>
      <c r="BQ32" s="111">
        <f t="shared" si="3"/>
        <v>2</v>
      </c>
      <c r="BR32" s="104">
        <f t="shared" si="3"/>
        <v>0</v>
      </c>
      <c r="BS32" s="104">
        <f t="shared" si="3"/>
        <v>0</v>
      </c>
      <c r="BT32" s="104">
        <f t="shared" si="3"/>
        <v>0</v>
      </c>
      <c r="BU32" s="104">
        <f t="shared" si="3"/>
        <v>0</v>
      </c>
      <c r="BV32" s="104">
        <f t="shared" si="3"/>
        <v>0</v>
      </c>
      <c r="BW32" s="104">
        <f t="shared" si="3"/>
        <v>0</v>
      </c>
      <c r="BX32" s="104">
        <f t="shared" si="3"/>
        <v>0</v>
      </c>
      <c r="BY32" s="104">
        <f t="shared" si="3"/>
        <v>0</v>
      </c>
      <c r="BZ32" s="104">
        <f t="shared" si="3"/>
        <v>0</v>
      </c>
      <c r="CA32" s="104">
        <f t="shared" si="3"/>
        <v>0</v>
      </c>
      <c r="CB32" s="104">
        <f t="shared" si="3"/>
        <v>0</v>
      </c>
      <c r="CC32" s="104" t="e">
        <f>SUM(CC9:CC24)</f>
        <v>#REF!</v>
      </c>
      <c r="CD32" s="112" t="e">
        <f>+CC32/BP32</f>
        <v>#REF!</v>
      </c>
      <c r="CE32" s="113"/>
      <c r="CF32" s="84"/>
      <c r="CG32" s="84"/>
    </row>
    <row r="33" spans="1:113" s="114" customFormat="1" ht="15.95" customHeight="1" x14ac:dyDescent="0.25">
      <c r="A33" s="292" t="s">
        <v>206</v>
      </c>
      <c r="B33" s="292"/>
      <c r="C33" s="292"/>
      <c r="D33" s="292"/>
      <c r="E33" s="115"/>
      <c r="F33" s="116"/>
      <c r="G33" s="116"/>
      <c r="H33" s="116"/>
      <c r="I33" s="293">
        <f>+I32+N32+R32</f>
        <v>9</v>
      </c>
      <c r="J33" s="293"/>
      <c r="K33" s="293"/>
      <c r="L33" s="293"/>
      <c r="M33" s="293"/>
      <c r="N33" s="293">
        <f>+M32+Q32</f>
        <v>0</v>
      </c>
      <c r="O33" s="293"/>
      <c r="P33" s="293"/>
      <c r="Q33" s="293"/>
      <c r="R33" s="293">
        <f>+V32</f>
        <v>0</v>
      </c>
      <c r="S33" s="293"/>
      <c r="T33" s="293"/>
      <c r="U33" s="293"/>
      <c r="V33" s="293"/>
      <c r="W33" s="293">
        <f ca="1">+W32+AB32+AG32</f>
        <v>5</v>
      </c>
      <c r="X33" s="293"/>
      <c r="Y33" s="293"/>
      <c r="Z33" s="293"/>
      <c r="AA33" s="293"/>
      <c r="AB33" s="293">
        <f>+AF32</f>
        <v>0</v>
      </c>
      <c r="AC33" s="293"/>
      <c r="AD33" s="293"/>
      <c r="AE33" s="293"/>
      <c r="AF33" s="293"/>
      <c r="AG33" s="293">
        <f>+AK32</f>
        <v>0</v>
      </c>
      <c r="AH33" s="293"/>
      <c r="AI33" s="293"/>
      <c r="AJ33" s="293"/>
      <c r="AK33" s="293"/>
      <c r="AL33" s="293">
        <f ca="1">+AL32+AQ32+AV32</f>
        <v>7</v>
      </c>
      <c r="AM33" s="293"/>
      <c r="AN33" s="293"/>
      <c r="AO33" s="293"/>
      <c r="AP33" s="293"/>
      <c r="AQ33" s="293">
        <f>+AU32</f>
        <v>0</v>
      </c>
      <c r="AR33" s="293"/>
      <c r="AS33" s="293"/>
      <c r="AT33" s="293"/>
      <c r="AU33" s="293"/>
      <c r="AV33" s="293">
        <f>+AZ32</f>
        <v>0</v>
      </c>
      <c r="AW33" s="293"/>
      <c r="AX33" s="293"/>
      <c r="AY33" s="293"/>
      <c r="AZ33" s="293"/>
      <c r="BA33" s="293">
        <f>+BA32+BF32+BK32</f>
        <v>2</v>
      </c>
      <c r="BB33" s="293"/>
      <c r="BC33" s="293"/>
      <c r="BD33" s="293"/>
      <c r="BE33" s="293"/>
      <c r="BF33" s="293">
        <f>+BJ32</f>
        <v>0</v>
      </c>
      <c r="BG33" s="293"/>
      <c r="BH33" s="293"/>
      <c r="BI33" s="293"/>
      <c r="BJ33" s="293"/>
      <c r="BK33" s="293">
        <f>+BO32</f>
        <v>0</v>
      </c>
      <c r="BL33" s="293"/>
      <c r="BM33" s="293"/>
      <c r="BN33" s="293"/>
      <c r="BO33" s="293"/>
      <c r="BP33" s="104">
        <f ca="1">SUM(I33:BK33)</f>
        <v>22</v>
      </c>
      <c r="BQ33" s="104">
        <f>+BQ32+BR32+BS32</f>
        <v>2</v>
      </c>
      <c r="BR33" s="104"/>
      <c r="BS33" s="104"/>
      <c r="BT33" s="293">
        <f>+BT32+BU32+BV32</f>
        <v>0</v>
      </c>
      <c r="BU33" s="293"/>
      <c r="BV33" s="293"/>
      <c r="BW33" s="293">
        <f>+BW32+BX32+BY32</f>
        <v>0</v>
      </c>
      <c r="BX33" s="293"/>
      <c r="BY33" s="293"/>
      <c r="BZ33" s="293">
        <f>+BZ32+CA32+CB32</f>
        <v>0</v>
      </c>
      <c r="CA33" s="293"/>
      <c r="CB33" s="293"/>
      <c r="CC33" s="104">
        <f>+BQ33+BT33+BW33+BZ33</f>
        <v>2</v>
      </c>
      <c r="CD33" s="118">
        <f ca="1">+CC33/BP33</f>
        <v>9.0909090909090898E-2</v>
      </c>
      <c r="CE33" s="113"/>
      <c r="CF33" s="84"/>
      <c r="CG33" s="84"/>
    </row>
    <row r="34" spans="1:113" ht="18.95" customHeight="1" x14ac:dyDescent="0.2">
      <c r="A34" s="292" t="s">
        <v>207</v>
      </c>
      <c r="B34" s="292"/>
      <c r="C34" s="292"/>
      <c r="D34" s="292"/>
      <c r="E34" s="22"/>
      <c r="F34" s="20"/>
      <c r="G34" s="20"/>
      <c r="H34" s="20"/>
      <c r="I34" s="294">
        <f ca="1">+I33/BP33</f>
        <v>0.36363636363636398</v>
      </c>
      <c r="J34" s="294"/>
      <c r="K34" s="294"/>
      <c r="L34" s="294"/>
      <c r="M34" s="294"/>
      <c r="N34" s="294">
        <f ca="1">+N33/BP33</f>
        <v>0</v>
      </c>
      <c r="O34" s="294"/>
      <c r="P34" s="294"/>
      <c r="Q34" s="294"/>
      <c r="R34" s="294">
        <f ca="1">+R33/BP33</f>
        <v>0</v>
      </c>
      <c r="S34" s="294"/>
      <c r="T34" s="294"/>
      <c r="U34" s="294"/>
      <c r="V34" s="294"/>
      <c r="W34" s="294">
        <f ca="1">+W33/BP33</f>
        <v>0.22727272727272699</v>
      </c>
      <c r="X34" s="294"/>
      <c r="Y34" s="294"/>
      <c r="Z34" s="294"/>
      <c r="AA34" s="294"/>
      <c r="AB34" s="294">
        <f ca="1">+AB33/BP33</f>
        <v>0</v>
      </c>
      <c r="AC34" s="294"/>
      <c r="AD34" s="294"/>
      <c r="AE34" s="294"/>
      <c r="AF34" s="294"/>
      <c r="AG34" s="294">
        <f ca="1">+AG33/BP33</f>
        <v>0</v>
      </c>
      <c r="AH34" s="294"/>
      <c r="AI34" s="294"/>
      <c r="AJ34" s="294"/>
      <c r="AK34" s="294"/>
      <c r="AL34" s="294">
        <f ca="1">+AL33/BP33</f>
        <v>0.31818181818181801</v>
      </c>
      <c r="AM34" s="294"/>
      <c r="AN34" s="294"/>
      <c r="AO34" s="294"/>
      <c r="AP34" s="294"/>
      <c r="AQ34" s="294" t="e">
        <f>+AQ33/CW33</f>
        <v>#DIV/0!</v>
      </c>
      <c r="AR34" s="294"/>
      <c r="AS34" s="294"/>
      <c r="AT34" s="294"/>
      <c r="AU34" s="294"/>
      <c r="AV34" s="294" t="e">
        <f>+AV33/DB33</f>
        <v>#DIV/0!</v>
      </c>
      <c r="AW34" s="294"/>
      <c r="AX34" s="294"/>
      <c r="AY34" s="294"/>
      <c r="AZ34" s="294"/>
      <c r="BA34" s="294">
        <f ca="1">+BA33/BP33</f>
        <v>9.0909090909090898E-2</v>
      </c>
      <c r="BB34" s="294"/>
      <c r="BC34" s="294"/>
      <c r="BD34" s="294"/>
      <c r="BE34" s="294"/>
      <c r="BF34" s="294" t="e">
        <f>+BF33/DL33</f>
        <v>#DIV/0!</v>
      </c>
      <c r="BG34" s="294"/>
      <c r="BH34" s="294"/>
      <c r="BI34" s="294"/>
      <c r="BJ34" s="294"/>
      <c r="BK34" s="294" t="e">
        <f>+BK33/DQ33</f>
        <v>#DIV/0!</v>
      </c>
      <c r="BL34" s="294"/>
      <c r="BM34" s="294"/>
      <c r="BN34" s="294"/>
      <c r="BO34" s="294"/>
      <c r="BP34" s="119">
        <f ca="1">+I34+W34+AL34+BA34</f>
        <v>1</v>
      </c>
      <c r="BQ34" s="294">
        <f>+BQ33/I33</f>
        <v>0.22222222222222221</v>
      </c>
      <c r="BR34" s="294"/>
      <c r="BS34" s="294"/>
      <c r="BT34" s="294">
        <f ca="1">+BT33/W33</f>
        <v>0</v>
      </c>
      <c r="BU34" s="294"/>
      <c r="BV34" s="294"/>
      <c r="BW34" s="294">
        <f ca="1">+BW33/AL33</f>
        <v>0</v>
      </c>
      <c r="BX34" s="294"/>
      <c r="BY34" s="294"/>
      <c r="BZ34" s="294">
        <f>+BZ33/BA33</f>
        <v>0</v>
      </c>
      <c r="CA34" s="294"/>
      <c r="CB34" s="294"/>
      <c r="CC34" s="119">
        <f ca="1">(BQ34+BT34+BW34)/3</f>
        <v>8.3333333333333301E-2</v>
      </c>
      <c r="CD34" s="120"/>
      <c r="CE34" s="121"/>
    </row>
    <row r="35" spans="1:113" ht="26.45" customHeight="1" x14ac:dyDescent="0.2">
      <c r="A35" s="282" t="s">
        <v>75</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82"/>
      <c r="BD35" s="282"/>
      <c r="BE35" s="282"/>
      <c r="BF35" s="282"/>
      <c r="BG35" s="282"/>
      <c r="BH35" s="282"/>
      <c r="BI35" s="282"/>
      <c r="BJ35" s="282"/>
      <c r="BK35" s="282"/>
      <c r="BL35" s="282"/>
      <c r="BM35" s="282"/>
      <c r="BN35" s="282"/>
      <c r="BO35" s="282"/>
      <c r="BP35" s="282"/>
      <c r="BQ35" s="282"/>
      <c r="BR35" s="282"/>
      <c r="BS35" s="282"/>
      <c r="BT35" s="282"/>
      <c r="BU35" s="282"/>
      <c r="BV35" s="282"/>
      <c r="BW35" s="282"/>
      <c r="BX35" s="282"/>
      <c r="BY35" s="282"/>
      <c r="BZ35" s="282"/>
      <c r="CA35" s="282"/>
      <c r="CB35" s="282"/>
      <c r="CC35" s="282"/>
      <c r="CD35" s="282"/>
      <c r="CE35" s="282"/>
    </row>
    <row r="36" spans="1:113" ht="30.95" customHeight="1" x14ac:dyDescent="0.2">
      <c r="A36" s="31" t="s">
        <v>80</v>
      </c>
      <c r="B36" s="31" t="s">
        <v>77</v>
      </c>
      <c r="C36" s="57" t="s">
        <v>194</v>
      </c>
      <c r="D36" s="57" t="s">
        <v>82</v>
      </c>
      <c r="E36" s="316" t="s">
        <v>209</v>
      </c>
      <c r="F36" s="57" t="s">
        <v>252</v>
      </c>
      <c r="G36" s="57" t="s">
        <v>219</v>
      </c>
      <c r="H36" s="57" t="s">
        <v>204</v>
      </c>
      <c r="I36" s="162"/>
      <c r="J36" s="162"/>
      <c r="K36" s="31"/>
      <c r="L36" s="31"/>
      <c r="M36" s="31"/>
      <c r="N36" s="31"/>
      <c r="O36" s="31"/>
      <c r="P36" s="31"/>
      <c r="Q36" s="31"/>
      <c r="R36" s="31"/>
      <c r="S36" s="31"/>
      <c r="T36" s="31"/>
      <c r="U36" s="31"/>
      <c r="V36" s="31"/>
      <c r="W36" s="31"/>
      <c r="X36" s="31"/>
      <c r="Y36" s="31"/>
      <c r="Z36" s="31"/>
      <c r="AA36" s="31"/>
      <c r="AB36" s="163"/>
      <c r="AC36" s="163" t="s">
        <v>44</v>
      </c>
      <c r="AD36" s="164">
        <v>15</v>
      </c>
      <c r="AE36" s="8"/>
      <c r="AF36" s="8"/>
      <c r="AG36" s="31"/>
      <c r="AH36" s="31"/>
      <c r="AI36" s="31"/>
      <c r="AJ36" s="31"/>
      <c r="AK36" s="97"/>
      <c r="AL36" s="97"/>
      <c r="AM36" s="8"/>
      <c r="AN36" s="8"/>
      <c r="AO36" s="8"/>
      <c r="AP36" s="8"/>
      <c r="AQ36" s="31"/>
      <c r="AR36" s="31"/>
      <c r="AS36" s="31"/>
      <c r="AT36" s="31"/>
      <c r="AU36" s="31"/>
      <c r="AV36" s="31"/>
      <c r="AW36" s="31"/>
      <c r="AX36" s="31"/>
      <c r="AY36" s="31"/>
      <c r="AZ36" s="31"/>
      <c r="BA36" s="163"/>
      <c r="BB36" s="163"/>
      <c r="BC36" s="163" t="s">
        <v>44</v>
      </c>
      <c r="BD36" s="31"/>
      <c r="BE36" s="31"/>
      <c r="BF36" s="31"/>
      <c r="BG36" s="31"/>
      <c r="BH36" s="31"/>
      <c r="BI36" s="31"/>
      <c r="BJ36" s="31"/>
      <c r="BK36" s="165"/>
      <c r="BL36" s="165"/>
      <c r="BM36" s="165"/>
      <c r="BN36" s="103"/>
      <c r="BO36" s="103"/>
      <c r="BP36" s="104">
        <f>IFERROR(SUM(I36:BK36),"")</f>
        <v>15</v>
      </c>
      <c r="BQ36" s="166"/>
      <c r="BR36" s="31"/>
      <c r="BS36" s="31"/>
      <c r="BT36" s="57"/>
      <c r="BU36" s="31"/>
      <c r="BV36" s="57"/>
      <c r="BW36" s="31"/>
      <c r="BX36" s="57"/>
      <c r="BY36" s="57"/>
      <c r="BZ36" s="57"/>
      <c r="CA36" s="57"/>
      <c r="CB36" s="57"/>
      <c r="CC36" s="130">
        <f>IFERROR(SUM(BQ36:CB36),"")</f>
        <v>0</v>
      </c>
      <c r="CD36" s="131">
        <f>IF(AND(BP36=0,CC36=0),"",IF(IFERROR(CC36/BP36,"")&gt;100%,100%,IFERROR(CC36/BP36,"")))</f>
        <v>0</v>
      </c>
      <c r="CE36" s="153"/>
    </row>
    <row r="37" spans="1:113" ht="30.95" customHeight="1" x14ac:dyDescent="0.2">
      <c r="A37" s="31" t="s">
        <v>83</v>
      </c>
      <c r="B37" s="8" t="s">
        <v>77</v>
      </c>
      <c r="C37" s="11" t="s">
        <v>194</v>
      </c>
      <c r="D37" s="11" t="s">
        <v>253</v>
      </c>
      <c r="E37" s="167" t="s">
        <v>196</v>
      </c>
      <c r="F37" s="11" t="s">
        <v>252</v>
      </c>
      <c r="G37" s="11" t="s">
        <v>219</v>
      </c>
      <c r="H37" s="11" t="s">
        <v>204</v>
      </c>
      <c r="I37" s="162"/>
      <c r="J37" s="162"/>
      <c r="K37" s="8"/>
      <c r="L37" s="8"/>
      <c r="M37" s="8"/>
      <c r="N37" s="8"/>
      <c r="O37" s="8"/>
      <c r="P37" s="8"/>
      <c r="Q37" s="8"/>
      <c r="R37" s="8"/>
      <c r="S37" s="8"/>
      <c r="T37" s="8"/>
      <c r="U37" s="8"/>
      <c r="V37" s="8"/>
      <c r="W37" s="163"/>
      <c r="X37" s="163"/>
      <c r="Y37" s="163"/>
      <c r="Z37" s="163" t="s">
        <v>44</v>
      </c>
      <c r="AA37" s="24">
        <v>30</v>
      </c>
      <c r="AB37" s="8"/>
      <c r="AC37" s="8"/>
      <c r="AD37" s="8"/>
      <c r="AE37" s="8"/>
      <c r="AF37" s="8"/>
      <c r="AG37" s="8"/>
      <c r="AH37" s="8"/>
      <c r="AI37" s="8"/>
      <c r="AJ37" s="8"/>
      <c r="AK37" s="97"/>
      <c r="AL37" s="97"/>
      <c r="AM37" s="8"/>
      <c r="AN37" s="8"/>
      <c r="AO37" s="8"/>
      <c r="AP37" s="8"/>
      <c r="AQ37" s="8"/>
      <c r="AR37" s="8"/>
      <c r="AS37" s="8"/>
      <c r="AT37" s="8"/>
      <c r="AU37" s="8"/>
      <c r="AV37" s="163"/>
      <c r="AW37" s="163"/>
      <c r="AX37" s="163"/>
      <c r="AY37" s="163"/>
      <c r="AZ37" s="163" t="s">
        <v>44</v>
      </c>
      <c r="BA37" s="8"/>
      <c r="BB37" s="8"/>
      <c r="BC37" s="8"/>
      <c r="BD37" s="8"/>
      <c r="BE37" s="8"/>
      <c r="BF37" s="106"/>
      <c r="BG37" s="106"/>
      <c r="BH37" s="106"/>
      <c r="BI37" s="106"/>
      <c r="BJ37" s="106"/>
      <c r="BK37" s="68"/>
      <c r="BL37" s="68"/>
      <c r="BM37" s="68"/>
      <c r="BN37" s="103"/>
      <c r="BO37" s="103"/>
      <c r="BP37" s="110">
        <f>IFERROR(SUM(I37:BK37),"")</f>
        <v>30</v>
      </c>
      <c r="BQ37" s="168"/>
      <c r="BR37" s="8"/>
      <c r="BS37" s="169"/>
      <c r="BT37" s="8"/>
      <c r="BU37" s="169"/>
      <c r="BV37" s="169"/>
      <c r="BW37" s="8"/>
      <c r="BX37" s="169"/>
      <c r="BY37" s="169"/>
      <c r="BZ37" s="169"/>
      <c r="CA37" s="169"/>
      <c r="CB37" s="169"/>
      <c r="CC37" s="106">
        <f>IFERROR(SUM(BQ37:CB37),"")</f>
        <v>0</v>
      </c>
      <c r="CD37" s="107">
        <f>IF(AND(BP37=0,CC37=0),"",IF(IFERROR(CC37/BP37,"")&gt;100%,100%,IFERROR(CC37/BP37,"")))</f>
        <v>0</v>
      </c>
      <c r="CE37" s="170"/>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row>
    <row r="38" spans="1:113" ht="30.95" customHeight="1" x14ac:dyDescent="0.2">
      <c r="A38" s="31" t="s">
        <v>85</v>
      </c>
      <c r="B38" s="8" t="s">
        <v>77</v>
      </c>
      <c r="C38" s="11" t="s">
        <v>194</v>
      </c>
      <c r="D38" s="11" t="s">
        <v>254</v>
      </c>
      <c r="E38" s="316" t="s">
        <v>255</v>
      </c>
      <c r="F38" s="11" t="s">
        <v>252</v>
      </c>
      <c r="G38" s="11" t="s">
        <v>219</v>
      </c>
      <c r="H38" s="11" t="s">
        <v>204</v>
      </c>
      <c r="I38" s="162"/>
      <c r="J38" s="162"/>
      <c r="K38" s="8"/>
      <c r="L38" s="8"/>
      <c r="M38" s="8"/>
      <c r="N38" s="8"/>
      <c r="O38" s="8"/>
      <c r="P38" s="8"/>
      <c r="Q38" s="8"/>
      <c r="R38" s="163"/>
      <c r="S38" s="163"/>
      <c r="T38" s="163"/>
      <c r="U38" s="163"/>
      <c r="V38" s="163"/>
      <c r="W38" s="163"/>
      <c r="X38" s="163"/>
      <c r="Y38" s="163"/>
      <c r="Z38" s="163" t="s">
        <v>44</v>
      </c>
      <c r="AA38" s="24">
        <v>30</v>
      </c>
      <c r="AB38" s="8"/>
      <c r="AC38" s="8"/>
      <c r="AD38" s="8"/>
      <c r="AE38" s="8"/>
      <c r="AF38" s="8"/>
      <c r="AG38" s="8"/>
      <c r="AH38" s="8"/>
      <c r="AI38" s="8"/>
      <c r="AJ38" s="8"/>
      <c r="AK38" s="97"/>
      <c r="AL38" s="97"/>
      <c r="AM38" s="8"/>
      <c r="AN38" s="8"/>
      <c r="AO38" s="8"/>
      <c r="AP38" s="8"/>
      <c r="AQ38" s="163"/>
      <c r="AR38" s="163"/>
      <c r="AS38" s="163"/>
      <c r="AT38" s="163"/>
      <c r="AU38" s="163"/>
      <c r="AV38" s="163"/>
      <c r="AW38" s="163"/>
      <c r="AX38" s="163"/>
      <c r="AY38" s="163"/>
      <c r="AZ38" s="163" t="s">
        <v>44</v>
      </c>
      <c r="BA38" s="8"/>
      <c r="BB38" s="8"/>
      <c r="BC38" s="8"/>
      <c r="BD38" s="8"/>
      <c r="BE38" s="8"/>
      <c r="BF38" s="106"/>
      <c r="BG38" s="106"/>
      <c r="BH38" s="106"/>
      <c r="BI38" s="106"/>
      <c r="BJ38" s="106"/>
      <c r="BK38" s="68"/>
      <c r="BL38" s="68"/>
      <c r="BM38" s="68"/>
      <c r="BN38" s="103"/>
      <c r="BO38" s="103"/>
      <c r="BP38" s="110">
        <f>IFERROR(SUM(I38:BK38),"")</f>
        <v>30</v>
      </c>
      <c r="BQ38" s="166"/>
      <c r="BR38" s="8"/>
      <c r="BS38" s="169"/>
      <c r="BT38" s="8"/>
      <c r="BU38" s="169"/>
      <c r="BV38" s="169"/>
      <c r="BW38" s="8"/>
      <c r="BX38" s="169"/>
      <c r="BY38" s="169"/>
      <c r="BZ38" s="8"/>
      <c r="CA38" s="169"/>
      <c r="CB38" s="169"/>
      <c r="CC38" s="106">
        <f>IFERROR(SUM(BQ38:CB38),"")</f>
        <v>0</v>
      </c>
      <c r="CD38" s="107">
        <f>IF(AND(BP38=0,CC38=0),"",IF(IFERROR(CC38/BP38,"")&gt;100%,100%,IFERROR(CC38/BP38,"")))</f>
        <v>0</v>
      </c>
      <c r="CE38" s="170"/>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row>
    <row r="39" spans="1:113" s="23" customFormat="1" ht="30.95" customHeight="1" x14ac:dyDescent="0.2">
      <c r="A39" s="31" t="s">
        <v>87</v>
      </c>
      <c r="B39" s="8" t="s">
        <v>77</v>
      </c>
      <c r="C39" s="11" t="s">
        <v>194</v>
      </c>
      <c r="D39" s="11" t="s">
        <v>256</v>
      </c>
      <c r="E39" s="316" t="s">
        <v>209</v>
      </c>
      <c r="F39" s="11" t="s">
        <v>252</v>
      </c>
      <c r="G39" s="11" t="s">
        <v>219</v>
      </c>
      <c r="H39" s="11" t="s">
        <v>204</v>
      </c>
      <c r="I39" s="162"/>
      <c r="J39" s="162"/>
      <c r="K39" s="8"/>
      <c r="L39" s="8"/>
      <c r="M39" s="8"/>
      <c r="N39" s="8"/>
      <c r="O39" s="8"/>
      <c r="P39" s="8"/>
      <c r="Q39" s="8"/>
      <c r="R39" s="163"/>
      <c r="S39" s="163"/>
      <c r="T39" s="163"/>
      <c r="U39" s="163"/>
      <c r="V39" s="163"/>
      <c r="W39" s="163"/>
      <c r="X39" s="163"/>
      <c r="Y39" s="163"/>
      <c r="Z39" s="163" t="s">
        <v>44</v>
      </c>
      <c r="AA39" s="24">
        <v>30</v>
      </c>
      <c r="AB39" s="8"/>
      <c r="AC39" s="8"/>
      <c r="AD39" s="8"/>
      <c r="AE39" s="8"/>
      <c r="AF39" s="8"/>
      <c r="AG39" s="8"/>
      <c r="AH39" s="8"/>
      <c r="AI39" s="8"/>
      <c r="AJ39" s="8"/>
      <c r="AK39" s="97"/>
      <c r="AL39" s="97"/>
      <c r="AM39" s="8"/>
      <c r="AN39" s="8"/>
      <c r="AO39" s="8"/>
      <c r="AP39" s="8"/>
      <c r="AQ39" s="163"/>
      <c r="AR39" s="163"/>
      <c r="AS39" s="163"/>
      <c r="AT39" s="163"/>
      <c r="AU39" s="163"/>
      <c r="AV39" s="163"/>
      <c r="AW39" s="163"/>
      <c r="AX39" s="163"/>
      <c r="AY39" s="163"/>
      <c r="AZ39" s="163" t="s">
        <v>44</v>
      </c>
      <c r="BA39" s="8"/>
      <c r="BB39" s="8"/>
      <c r="BC39" s="8"/>
      <c r="BD39" s="8"/>
      <c r="BE39" s="8"/>
      <c r="BF39" s="106"/>
      <c r="BG39" s="106"/>
      <c r="BH39" s="106"/>
      <c r="BI39" s="106"/>
      <c r="BJ39" s="106"/>
      <c r="BK39" s="68"/>
      <c r="BL39" s="68"/>
      <c r="BM39" s="68"/>
      <c r="BN39" s="103"/>
      <c r="BO39" s="103"/>
      <c r="BP39" s="110">
        <f>IFERROR(SUM(I39:BK39),"")</f>
        <v>30</v>
      </c>
      <c r="BQ39" s="168"/>
      <c r="BR39" s="8"/>
      <c r="BS39" s="169"/>
      <c r="BT39" s="8"/>
      <c r="BU39" s="169"/>
      <c r="BV39" s="169"/>
      <c r="BW39" s="8"/>
      <c r="BX39" s="8"/>
      <c r="BY39" s="169"/>
      <c r="BZ39" s="8"/>
      <c r="CA39" s="169"/>
      <c r="CB39" s="169"/>
      <c r="CC39" s="106">
        <f>IFERROR(SUM(BQ39:CB39),"")</f>
        <v>0</v>
      </c>
      <c r="CD39" s="107">
        <f>IF(AND(BP39=0,CC39=0),"",IF(IFERROR(CC39/BP39,"")&gt;100%,100%,IFERROR(CC39/BP39,"")))</f>
        <v>0</v>
      </c>
      <c r="CE39" s="170"/>
    </row>
    <row r="40" spans="1:113" s="114" customFormat="1" ht="18" customHeight="1" x14ac:dyDescent="0.25">
      <c r="A40" s="283" t="s">
        <v>205</v>
      </c>
      <c r="B40" s="283"/>
      <c r="C40" s="283"/>
      <c r="D40" s="283"/>
      <c r="E40" s="53"/>
      <c r="F40" s="53"/>
      <c r="G40" s="53"/>
      <c r="H40" s="53"/>
      <c r="I40" s="295">
        <f>COUNTIF(I36:M39,"x")</f>
        <v>0</v>
      </c>
      <c r="J40" s="295"/>
      <c r="K40" s="295"/>
      <c r="L40" s="295"/>
      <c r="M40" s="295"/>
      <c r="N40" s="293">
        <f>COUNTIF(N36:Q39,"x")</f>
        <v>0</v>
      </c>
      <c r="O40" s="293"/>
      <c r="P40" s="293"/>
      <c r="Q40" s="293"/>
      <c r="R40" s="293">
        <f>COUNTIF(R36:V39,"x")</f>
        <v>0</v>
      </c>
      <c r="S40" s="293"/>
      <c r="T40" s="293"/>
      <c r="U40" s="293"/>
      <c r="V40" s="293"/>
      <c r="W40" s="293">
        <f>COUNTIF(W36:AA39,"x")</f>
        <v>3</v>
      </c>
      <c r="X40" s="293"/>
      <c r="Y40" s="293"/>
      <c r="Z40" s="293"/>
      <c r="AA40" s="293"/>
      <c r="AB40" s="293">
        <f ca="1">COUNTIF(AB36:AF40,"x")</f>
        <v>1</v>
      </c>
      <c r="AC40" s="293"/>
      <c r="AD40" s="293"/>
      <c r="AE40" s="293"/>
      <c r="AF40" s="293"/>
      <c r="AG40" s="293">
        <f ca="1">COUNTIF(AG36:AK40,"x")</f>
        <v>0</v>
      </c>
      <c r="AH40" s="293"/>
      <c r="AI40" s="293"/>
      <c r="AJ40" s="293"/>
      <c r="AK40" s="293"/>
      <c r="AL40" s="293">
        <f ca="1">COUNTIF(AL36:AP40,"x")</f>
        <v>0</v>
      </c>
      <c r="AM40" s="293"/>
      <c r="AN40" s="293"/>
      <c r="AO40" s="293"/>
      <c r="AP40" s="293"/>
      <c r="AQ40" s="293">
        <f ca="1">COUNTIF(AQ36:AU40,"x")</f>
        <v>0</v>
      </c>
      <c r="AR40" s="293"/>
      <c r="AS40" s="293"/>
      <c r="AT40" s="293"/>
      <c r="AU40" s="293"/>
      <c r="AV40" s="293">
        <f ca="1">COUNTIF(AV24:AZ40,"x")</f>
        <v>3</v>
      </c>
      <c r="AW40" s="293"/>
      <c r="AX40" s="293"/>
      <c r="AY40" s="293"/>
      <c r="AZ40" s="293"/>
      <c r="BA40" s="293">
        <f ca="1">COUNTIF(BA24:BE39,"x")</f>
        <v>3</v>
      </c>
      <c r="BB40" s="293"/>
      <c r="BC40" s="293"/>
      <c r="BD40" s="293"/>
      <c r="BE40" s="293"/>
      <c r="BF40" s="293">
        <f ca="1">COUNTIF(AW24:BA39,"x")</f>
        <v>3</v>
      </c>
      <c r="BG40" s="293"/>
      <c r="BH40" s="293"/>
      <c r="BI40" s="293"/>
      <c r="BJ40" s="293"/>
      <c r="BK40" s="296">
        <f ca="1">COUNTIF(AW24:BA39,"x")</f>
        <v>3</v>
      </c>
      <c r="BL40" s="296"/>
      <c r="BM40" s="296"/>
      <c r="BN40" s="103"/>
      <c r="BO40" s="103"/>
      <c r="BP40" s="104">
        <f t="shared" ref="BP40:CB40" si="4">SUM(BP24:BP32)</f>
        <v>26</v>
      </c>
      <c r="BQ40" s="111">
        <f t="shared" si="4"/>
        <v>2</v>
      </c>
      <c r="BR40" s="104">
        <f t="shared" si="4"/>
        <v>0</v>
      </c>
      <c r="BS40" s="104">
        <f t="shared" si="4"/>
        <v>0</v>
      </c>
      <c r="BT40" s="104">
        <f t="shared" si="4"/>
        <v>0</v>
      </c>
      <c r="BU40" s="104">
        <f t="shared" si="4"/>
        <v>0</v>
      </c>
      <c r="BV40" s="104">
        <f t="shared" si="4"/>
        <v>0</v>
      </c>
      <c r="BW40" s="104">
        <f t="shared" si="4"/>
        <v>0</v>
      </c>
      <c r="BX40" s="104">
        <f t="shared" si="4"/>
        <v>0</v>
      </c>
      <c r="BY40" s="104">
        <f t="shared" si="4"/>
        <v>0</v>
      </c>
      <c r="BZ40" s="104">
        <f t="shared" si="4"/>
        <v>0</v>
      </c>
      <c r="CA40" s="104">
        <f t="shared" si="4"/>
        <v>0</v>
      </c>
      <c r="CB40" s="104">
        <f t="shared" si="4"/>
        <v>0</v>
      </c>
      <c r="CC40" s="104" t="e">
        <f>SUM(CC17:CC32)</f>
        <v>#REF!</v>
      </c>
      <c r="CD40" s="112" t="e">
        <f>+CC40/BP40</f>
        <v>#REF!</v>
      </c>
      <c r="CE40" s="113"/>
      <c r="CF40" s="84"/>
      <c r="CG40" s="84"/>
    </row>
    <row r="41" spans="1:113" s="114" customFormat="1" ht="15.95" customHeight="1" x14ac:dyDescent="0.25">
      <c r="A41" s="292" t="s">
        <v>206</v>
      </c>
      <c r="B41" s="292"/>
      <c r="C41" s="292"/>
      <c r="D41" s="292"/>
      <c r="E41" s="115"/>
      <c r="F41" s="116"/>
      <c r="G41" s="116"/>
      <c r="H41" s="116"/>
      <c r="I41" s="293">
        <f>+I40+N40+R40</f>
        <v>0</v>
      </c>
      <c r="J41" s="293"/>
      <c r="K41" s="293"/>
      <c r="L41" s="293"/>
      <c r="M41" s="293"/>
      <c r="N41" s="293">
        <f>+M40+Q40</f>
        <v>0</v>
      </c>
      <c r="O41" s="293"/>
      <c r="P41" s="293"/>
      <c r="Q41" s="293"/>
      <c r="R41" s="293">
        <f>+V40</f>
        <v>0</v>
      </c>
      <c r="S41" s="293"/>
      <c r="T41" s="293"/>
      <c r="U41" s="293"/>
      <c r="V41" s="293"/>
      <c r="W41" s="293">
        <f ca="1">+W40+AB40+AG40</f>
        <v>4</v>
      </c>
      <c r="X41" s="293"/>
      <c r="Y41" s="293"/>
      <c r="Z41" s="293"/>
      <c r="AA41" s="293"/>
      <c r="AB41" s="293">
        <f>+AF40</f>
        <v>0</v>
      </c>
      <c r="AC41" s="293"/>
      <c r="AD41" s="293"/>
      <c r="AE41" s="293"/>
      <c r="AF41" s="293"/>
      <c r="AG41" s="293">
        <f>+AK40</f>
        <v>0</v>
      </c>
      <c r="AH41" s="293"/>
      <c r="AI41" s="293"/>
      <c r="AJ41" s="293"/>
      <c r="AK41" s="293"/>
      <c r="AL41" s="293">
        <f ca="1">+AL40+AQ40+AV40</f>
        <v>3</v>
      </c>
      <c r="AM41" s="293"/>
      <c r="AN41" s="293"/>
      <c r="AO41" s="293"/>
      <c r="AP41" s="293"/>
      <c r="AQ41" s="293">
        <f>+AU40</f>
        <v>0</v>
      </c>
      <c r="AR41" s="293"/>
      <c r="AS41" s="293"/>
      <c r="AT41" s="293"/>
      <c r="AU41" s="293"/>
      <c r="AV41" s="293">
        <f>+AZ40</f>
        <v>0</v>
      </c>
      <c r="AW41" s="293"/>
      <c r="AX41" s="293"/>
      <c r="AY41" s="293"/>
      <c r="AZ41" s="293"/>
      <c r="BA41" s="293">
        <f ca="1">+BA40+BF40+BK40</f>
        <v>9</v>
      </c>
      <c r="BB41" s="293"/>
      <c r="BC41" s="293"/>
      <c r="BD41" s="293"/>
      <c r="BE41" s="293"/>
      <c r="BF41" s="293">
        <f>+BJ40</f>
        <v>0</v>
      </c>
      <c r="BG41" s="293"/>
      <c r="BH41" s="293"/>
      <c r="BI41" s="293"/>
      <c r="BJ41" s="293"/>
      <c r="BK41" s="293">
        <f>+BO40</f>
        <v>0</v>
      </c>
      <c r="BL41" s="293"/>
      <c r="BM41" s="293"/>
      <c r="BN41" s="293"/>
      <c r="BO41" s="293"/>
      <c r="BP41" s="104">
        <f ca="1">SUM(I41:BK41)</f>
        <v>16</v>
      </c>
      <c r="BQ41" s="104">
        <f>+BQ40+BR40+BS40</f>
        <v>2</v>
      </c>
      <c r="BR41" s="104"/>
      <c r="BS41" s="104"/>
      <c r="BT41" s="293">
        <f>+BT40+BU40+BV40</f>
        <v>0</v>
      </c>
      <c r="BU41" s="293"/>
      <c r="BV41" s="293"/>
      <c r="BW41" s="293">
        <f>+BW40+BX40+BY40</f>
        <v>0</v>
      </c>
      <c r="BX41" s="293"/>
      <c r="BY41" s="293"/>
      <c r="BZ41" s="293">
        <f>+BZ40+CA40+CB40</f>
        <v>0</v>
      </c>
      <c r="CA41" s="293"/>
      <c r="CB41" s="293"/>
      <c r="CC41" s="104">
        <f>+BQ41+BT41+BW41+BZ41</f>
        <v>2</v>
      </c>
      <c r="CD41" s="118">
        <f ca="1">+CC41/BP41</f>
        <v>0.125</v>
      </c>
      <c r="CE41" s="113"/>
      <c r="CF41" s="84"/>
      <c r="CG41" s="84"/>
    </row>
    <row r="42" spans="1:113" ht="18.95" customHeight="1" x14ac:dyDescent="0.2">
      <c r="A42" s="292" t="s">
        <v>207</v>
      </c>
      <c r="B42" s="292"/>
      <c r="C42" s="292"/>
      <c r="D42" s="292"/>
      <c r="E42" s="22"/>
      <c r="F42" s="20"/>
      <c r="G42" s="20"/>
      <c r="H42" s="20"/>
      <c r="I42" s="294">
        <f ca="1">+I41/BP41</f>
        <v>0</v>
      </c>
      <c r="J42" s="294"/>
      <c r="K42" s="294"/>
      <c r="L42" s="294"/>
      <c r="M42" s="294"/>
      <c r="N42" s="294">
        <f ca="1">+N41/BP41</f>
        <v>0</v>
      </c>
      <c r="O42" s="294"/>
      <c r="P42" s="294"/>
      <c r="Q42" s="294"/>
      <c r="R42" s="294">
        <f ca="1">+R41/BP41</f>
        <v>0</v>
      </c>
      <c r="S42" s="294"/>
      <c r="T42" s="294"/>
      <c r="U42" s="294"/>
      <c r="V42" s="294"/>
      <c r="W42" s="294">
        <f ca="1">+W41/BP41</f>
        <v>0.25</v>
      </c>
      <c r="X42" s="294"/>
      <c r="Y42" s="294"/>
      <c r="Z42" s="294"/>
      <c r="AA42" s="294"/>
      <c r="AB42" s="294">
        <f ca="1">+AB41/BP41</f>
        <v>0</v>
      </c>
      <c r="AC42" s="294"/>
      <c r="AD42" s="294"/>
      <c r="AE42" s="294"/>
      <c r="AF42" s="294"/>
      <c r="AG42" s="294">
        <f ca="1">+AG41/BP41</f>
        <v>0</v>
      </c>
      <c r="AH42" s="294"/>
      <c r="AI42" s="294"/>
      <c r="AJ42" s="294"/>
      <c r="AK42" s="294"/>
      <c r="AL42" s="294">
        <f ca="1">+AL41/BP41</f>
        <v>0.1875</v>
      </c>
      <c r="AM42" s="294"/>
      <c r="AN42" s="294"/>
      <c r="AO42" s="294"/>
      <c r="AP42" s="294"/>
      <c r="AQ42" s="294" t="e">
        <f>+AQ41/CW41</f>
        <v>#DIV/0!</v>
      </c>
      <c r="AR42" s="294"/>
      <c r="AS42" s="294"/>
      <c r="AT42" s="294"/>
      <c r="AU42" s="294"/>
      <c r="AV42" s="294" t="e">
        <f>+AV41/DB41</f>
        <v>#DIV/0!</v>
      </c>
      <c r="AW42" s="294"/>
      <c r="AX42" s="294"/>
      <c r="AY42" s="294"/>
      <c r="AZ42" s="294"/>
      <c r="BA42" s="294">
        <f ca="1">+BA41/BP41</f>
        <v>0.5625</v>
      </c>
      <c r="BB42" s="294"/>
      <c r="BC42" s="294"/>
      <c r="BD42" s="294"/>
      <c r="BE42" s="294"/>
      <c r="BF42" s="294" t="e">
        <f>+BF41/DL41</f>
        <v>#DIV/0!</v>
      </c>
      <c r="BG42" s="294"/>
      <c r="BH42" s="294"/>
      <c r="BI42" s="294"/>
      <c r="BJ42" s="294"/>
      <c r="BK42" s="294" t="e">
        <f>+BK41/DQ41</f>
        <v>#DIV/0!</v>
      </c>
      <c r="BL42" s="294"/>
      <c r="BM42" s="294"/>
      <c r="BN42" s="294"/>
      <c r="BO42" s="294"/>
      <c r="BP42" s="119">
        <f ca="1">+I42+W42+AL42+BA42</f>
        <v>1</v>
      </c>
      <c r="BQ42" s="294" t="e">
        <f>+BQ41/I41</f>
        <v>#DIV/0!</v>
      </c>
      <c r="BR42" s="294"/>
      <c r="BS42" s="294"/>
      <c r="BT42" s="294">
        <f ca="1">+BT41/W41</f>
        <v>0</v>
      </c>
      <c r="BU42" s="294"/>
      <c r="BV42" s="294"/>
      <c r="BW42" s="294">
        <f ca="1">+BW41/AL41</f>
        <v>0</v>
      </c>
      <c r="BX42" s="294"/>
      <c r="BY42" s="294"/>
      <c r="BZ42" s="294">
        <f ca="1">+BZ41/BA41</f>
        <v>0</v>
      </c>
      <c r="CA42" s="294"/>
      <c r="CB42" s="294"/>
      <c r="CC42" s="119" t="e">
        <f ca="1">(BQ42+BT42+BW42)/3</f>
        <v>#DIV/0!</v>
      </c>
      <c r="CD42" s="120"/>
      <c r="CE42" s="121"/>
    </row>
    <row r="43" spans="1:113" ht="15.6" customHeight="1" x14ac:dyDescent="0.2">
      <c r="A43" s="282" t="s">
        <v>117</v>
      </c>
      <c r="B43" s="282"/>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c r="AS43" s="282"/>
      <c r="AT43" s="282"/>
      <c r="AU43" s="282"/>
      <c r="AV43" s="282"/>
      <c r="AW43" s="282"/>
      <c r="AX43" s="282"/>
      <c r="AY43" s="282"/>
      <c r="AZ43" s="282"/>
      <c r="BA43" s="282"/>
      <c r="BB43" s="282"/>
      <c r="BC43" s="282"/>
      <c r="BD43" s="282"/>
      <c r="BE43" s="282"/>
      <c r="BF43" s="282"/>
      <c r="BG43" s="282"/>
      <c r="BH43" s="282"/>
      <c r="BI43" s="282"/>
      <c r="BJ43" s="282"/>
      <c r="BK43" s="282"/>
      <c r="BL43" s="282"/>
      <c r="BM43" s="282"/>
      <c r="BN43" s="282"/>
      <c r="BO43" s="282"/>
      <c r="BP43" s="282"/>
      <c r="BQ43" s="282"/>
      <c r="BR43" s="282"/>
      <c r="BS43" s="282"/>
      <c r="BT43" s="282"/>
      <c r="BU43" s="282"/>
      <c r="BV43" s="282"/>
      <c r="BW43" s="282"/>
      <c r="BX43" s="282"/>
      <c r="BY43" s="282"/>
      <c r="BZ43" s="282"/>
      <c r="CA43" s="282"/>
      <c r="CB43" s="282"/>
      <c r="CC43" s="282"/>
      <c r="CD43" s="282"/>
      <c r="CE43" s="282"/>
    </row>
    <row r="44" spans="1:113" s="96" customFormat="1" ht="52.9" customHeight="1" x14ac:dyDescent="0.3">
      <c r="A44" s="8" t="s">
        <v>118</v>
      </c>
      <c r="B44" s="8" t="s">
        <v>41</v>
      </c>
      <c r="C44" s="11" t="s">
        <v>119</v>
      </c>
      <c r="D44" s="77" t="s">
        <v>257</v>
      </c>
      <c r="E44" s="315" t="s">
        <v>209</v>
      </c>
      <c r="F44" s="11" t="s">
        <v>258</v>
      </c>
      <c r="G44" s="11" t="s">
        <v>210</v>
      </c>
      <c r="H44" s="11" t="s">
        <v>204</v>
      </c>
      <c r="I44" s="103"/>
      <c r="J44" s="103"/>
      <c r="K44" s="141"/>
      <c r="L44" s="141"/>
      <c r="M44" s="141"/>
      <c r="N44" s="98"/>
      <c r="O44" s="98"/>
      <c r="P44" s="98"/>
      <c r="Q44" s="98"/>
      <c r="R44" s="141"/>
      <c r="S44" s="141"/>
      <c r="T44" s="141"/>
      <c r="U44" s="141"/>
      <c r="V44" s="141"/>
      <c r="W44" s="141"/>
      <c r="X44" s="141"/>
      <c r="Y44" s="141"/>
      <c r="Z44" s="141"/>
      <c r="AA44" s="141"/>
      <c r="AB44" s="141"/>
      <c r="AC44" s="141"/>
      <c r="AD44" s="141"/>
      <c r="AE44" s="98"/>
      <c r="AF44" s="98"/>
      <c r="AG44" s="98"/>
      <c r="AH44" s="98"/>
      <c r="AI44" s="98"/>
      <c r="AJ44" s="98"/>
      <c r="AK44" s="97"/>
      <c r="AL44" s="97"/>
      <c r="AM44" s="98"/>
      <c r="AN44" s="98"/>
      <c r="AO44" s="98"/>
      <c r="AP44" s="98"/>
      <c r="AQ44" s="148"/>
      <c r="AR44" s="148"/>
      <c r="AS44" s="148"/>
      <c r="AT44" s="148"/>
      <c r="AU44" s="148"/>
      <c r="AV44" s="141"/>
      <c r="AW44" s="141"/>
      <c r="AX44" s="141"/>
      <c r="AY44" s="141"/>
      <c r="AZ44" s="141"/>
      <c r="BA44" s="98"/>
      <c r="BB44" s="98"/>
      <c r="BC44" s="101"/>
      <c r="BD44" s="98"/>
      <c r="BE44" s="98"/>
      <c r="BF44" s="99"/>
      <c r="BG44" s="99"/>
      <c r="BH44" s="99"/>
      <c r="BI44" s="99"/>
      <c r="BJ44" s="99"/>
      <c r="BK44" s="171"/>
      <c r="BL44" s="171"/>
      <c r="BM44" s="171"/>
      <c r="BN44" s="103"/>
      <c r="BO44" s="103"/>
      <c r="BP44" s="110">
        <f>IFERROR(SUM(I44:BK44),"")</f>
        <v>0</v>
      </c>
      <c r="BQ44" s="105"/>
      <c r="BR44" s="98"/>
      <c r="BS44" s="98"/>
      <c r="BT44" s="98"/>
      <c r="BU44" s="98"/>
      <c r="BV44" s="98"/>
      <c r="BW44" s="98"/>
      <c r="BX44" s="98"/>
      <c r="BY44" s="98"/>
      <c r="BZ44" s="98"/>
      <c r="CA44" s="98"/>
      <c r="CB44" s="98"/>
      <c r="CC44" s="106">
        <f>IFERROR(SUM(BQ44:CB44),"")</f>
        <v>0</v>
      </c>
      <c r="CD44" s="107" t="str">
        <f>IF(AND(BP44=0,CC44=0),"",IF(IFERROR(CC44/BP44,"")&gt;100%,100%,IFERROR(CC44/BP44,"")))</f>
        <v/>
      </c>
      <c r="CE44" s="172"/>
      <c r="CF44" s="1"/>
      <c r="CG44" s="1"/>
    </row>
    <row r="45" spans="1:113" s="96" customFormat="1" ht="38.85" customHeight="1" x14ac:dyDescent="0.2">
      <c r="A45" s="8" t="s">
        <v>259</v>
      </c>
      <c r="B45" s="8" t="s">
        <v>260</v>
      </c>
      <c r="C45" s="11" t="s">
        <v>119</v>
      </c>
      <c r="D45" s="51" t="s">
        <v>261</v>
      </c>
      <c r="E45" s="11" t="s">
        <v>196</v>
      </c>
      <c r="F45" s="11"/>
      <c r="G45" s="11" t="s">
        <v>210</v>
      </c>
      <c r="H45" s="11" t="s">
        <v>204</v>
      </c>
      <c r="I45" s="97"/>
      <c r="J45" s="103"/>
      <c r="K45" s="98"/>
      <c r="L45" s="98"/>
      <c r="M45" s="98"/>
      <c r="N45" s="98"/>
      <c r="O45" s="98"/>
      <c r="P45" s="98"/>
      <c r="Q45" s="98"/>
      <c r="R45" s="98"/>
      <c r="S45" s="98"/>
      <c r="T45" s="98"/>
      <c r="U45" s="98"/>
      <c r="V45" s="98"/>
      <c r="W45" s="99"/>
      <c r="X45" s="99"/>
      <c r="Y45" s="99"/>
      <c r="Z45" s="99"/>
      <c r="AA45" s="99"/>
      <c r="AB45" s="98"/>
      <c r="AC45" s="98"/>
      <c r="AD45" s="98"/>
      <c r="AE45" s="98"/>
      <c r="AF45" s="98"/>
      <c r="AG45" s="98"/>
      <c r="AH45" s="98"/>
      <c r="AI45" s="98"/>
      <c r="AJ45" s="98"/>
      <c r="AK45" s="97"/>
      <c r="AL45" s="97"/>
      <c r="AM45" s="98"/>
      <c r="AN45" s="98"/>
      <c r="AO45" s="98"/>
      <c r="AP45" s="98"/>
      <c r="AQ45" s="99"/>
      <c r="AR45" s="99"/>
      <c r="AS45" s="99"/>
      <c r="AT45" s="99"/>
      <c r="AU45" s="99"/>
      <c r="AV45" s="99"/>
      <c r="AW45" s="99"/>
      <c r="AX45" s="99"/>
      <c r="AY45" s="99"/>
      <c r="AZ45" s="99"/>
      <c r="BA45" s="98"/>
      <c r="BB45" s="98"/>
      <c r="BC45" s="98"/>
      <c r="BD45" s="98"/>
      <c r="BE45" s="98"/>
      <c r="BF45" s="98"/>
      <c r="BG45" s="98"/>
      <c r="BH45" s="98"/>
      <c r="BI45" s="98"/>
      <c r="BJ45" s="98"/>
      <c r="BK45" s="102"/>
      <c r="BL45" s="102"/>
      <c r="BM45" s="102"/>
      <c r="BN45" s="103"/>
      <c r="BO45" s="103"/>
      <c r="BP45" s="110"/>
      <c r="BQ45" s="105"/>
      <c r="BR45" s="98"/>
      <c r="BS45" s="98"/>
      <c r="BT45" s="98"/>
      <c r="BU45" s="98"/>
      <c r="BV45" s="98"/>
      <c r="BW45" s="98"/>
      <c r="BX45" s="98"/>
      <c r="BY45" s="98"/>
      <c r="BZ45" s="98"/>
      <c r="CA45" s="98"/>
      <c r="CB45" s="98"/>
      <c r="CC45" s="106"/>
      <c r="CD45" s="107"/>
      <c r="CE45" s="17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row>
    <row r="46" spans="1:113" s="114" customFormat="1" ht="18" customHeight="1" x14ac:dyDescent="0.25">
      <c r="A46" s="283" t="s">
        <v>205</v>
      </c>
      <c r="B46" s="283"/>
      <c r="C46" s="283"/>
      <c r="D46" s="283"/>
      <c r="E46" s="53"/>
      <c r="F46" s="53"/>
      <c r="G46" s="53"/>
      <c r="H46" s="53"/>
      <c r="I46" s="295">
        <f ca="1">COUNTIF(I42:M45,"x")</f>
        <v>0</v>
      </c>
      <c r="J46" s="295"/>
      <c r="K46" s="295"/>
      <c r="L46" s="295"/>
      <c r="M46" s="295"/>
      <c r="N46" s="293">
        <f ca="1">COUNTIF(N42:Q45,"x")</f>
        <v>0</v>
      </c>
      <c r="O46" s="293"/>
      <c r="P46" s="293"/>
      <c r="Q46" s="293"/>
      <c r="R46" s="293">
        <f ca="1">COUNTIF(R42:V45,"x")</f>
        <v>0</v>
      </c>
      <c r="S46" s="293"/>
      <c r="T46" s="293"/>
      <c r="U46" s="293"/>
      <c r="V46" s="293"/>
      <c r="W46" s="293">
        <f ca="1">COUNTIF(W42:AA45,"x")</f>
        <v>0</v>
      </c>
      <c r="X46" s="293"/>
      <c r="Y46" s="293"/>
      <c r="Z46" s="293"/>
      <c r="AA46" s="293"/>
      <c r="AB46" s="293">
        <f ca="1">COUNTIF(AB42:AF46,"x")</f>
        <v>0</v>
      </c>
      <c r="AC46" s="293"/>
      <c r="AD46" s="293"/>
      <c r="AE46" s="293"/>
      <c r="AF46" s="293"/>
      <c r="AG46" s="293">
        <f ca="1">COUNTIF(AG42:AK46,"x")</f>
        <v>0</v>
      </c>
      <c r="AH46" s="293"/>
      <c r="AI46" s="293"/>
      <c r="AJ46" s="293"/>
      <c r="AK46" s="293"/>
      <c r="AL46" s="293">
        <f ca="1">COUNTIF(AL42:AP46,"x")</f>
        <v>0</v>
      </c>
      <c r="AM46" s="293"/>
      <c r="AN46" s="293"/>
      <c r="AO46" s="293"/>
      <c r="AP46" s="293"/>
      <c r="AQ46" s="293">
        <f ca="1">COUNTIF(AQ42:AU46,"x")</f>
        <v>0</v>
      </c>
      <c r="AR46" s="293"/>
      <c r="AS46" s="293"/>
      <c r="AT46" s="293"/>
      <c r="AU46" s="293"/>
      <c r="AV46" s="293">
        <f ca="1">COUNTIF(AV30:AZ46,"x")</f>
        <v>3</v>
      </c>
      <c r="AW46" s="293"/>
      <c r="AX46" s="293"/>
      <c r="AY46" s="293"/>
      <c r="AZ46" s="293"/>
      <c r="BA46" s="293">
        <f ca="1">COUNTIF(BA30:BE45,"x")</f>
        <v>1</v>
      </c>
      <c r="BB46" s="293"/>
      <c r="BC46" s="293"/>
      <c r="BD46" s="293"/>
      <c r="BE46" s="293"/>
      <c r="BF46" s="293">
        <f ca="1">COUNTIF(AW30:BA45,"x")</f>
        <v>3</v>
      </c>
      <c r="BG46" s="293"/>
      <c r="BH46" s="293"/>
      <c r="BI46" s="293"/>
      <c r="BJ46" s="293"/>
      <c r="BK46" s="296">
        <f ca="1">COUNTIF(AW30:BA45,"x")</f>
        <v>3</v>
      </c>
      <c r="BL46" s="296"/>
      <c r="BM46" s="296"/>
      <c r="BN46" s="103"/>
      <c r="BO46" s="103"/>
      <c r="BP46" s="104">
        <f t="shared" ref="BP46:CB46" ca="1" si="5">SUM(BP30:BP38)</f>
        <v>116</v>
      </c>
      <c r="BQ46" s="111">
        <f t="shared" si="5"/>
        <v>4.2222222222222223</v>
      </c>
      <c r="BR46" s="104">
        <f t="shared" si="5"/>
        <v>0</v>
      </c>
      <c r="BS46" s="104">
        <f t="shared" si="5"/>
        <v>0</v>
      </c>
      <c r="BT46" s="104">
        <f t="shared" ca="1" si="5"/>
        <v>0</v>
      </c>
      <c r="BU46" s="104">
        <f t="shared" si="5"/>
        <v>0</v>
      </c>
      <c r="BV46" s="104">
        <f t="shared" si="5"/>
        <v>0</v>
      </c>
      <c r="BW46" s="104">
        <f t="shared" ca="1" si="5"/>
        <v>0</v>
      </c>
      <c r="BX46" s="104">
        <f t="shared" si="5"/>
        <v>0</v>
      </c>
      <c r="BY46" s="104">
        <f t="shared" si="5"/>
        <v>0</v>
      </c>
      <c r="BZ46" s="104">
        <f t="shared" si="5"/>
        <v>0</v>
      </c>
      <c r="CA46" s="104">
        <f t="shared" si="5"/>
        <v>0</v>
      </c>
      <c r="CB46" s="104">
        <f t="shared" si="5"/>
        <v>0</v>
      </c>
      <c r="CC46" s="104" t="e">
        <f>SUM(CC23:CC38)</f>
        <v>#REF!</v>
      </c>
      <c r="CD46" s="112" t="e">
        <f ca="1">+CC46/BP46</f>
        <v>#REF!</v>
      </c>
      <c r="CE46" s="113"/>
      <c r="CF46" s="84"/>
      <c r="CG46" s="84"/>
    </row>
    <row r="47" spans="1:113" s="114" customFormat="1" ht="15.95" customHeight="1" x14ac:dyDescent="0.25">
      <c r="A47" s="292" t="s">
        <v>206</v>
      </c>
      <c r="B47" s="292"/>
      <c r="C47" s="292"/>
      <c r="D47" s="292"/>
      <c r="E47" s="115"/>
      <c r="F47" s="116"/>
      <c r="G47" s="116"/>
      <c r="H47" s="116"/>
      <c r="I47" s="293">
        <f ca="1">+I46+N46+R46</f>
        <v>0</v>
      </c>
      <c r="J47" s="293"/>
      <c r="K47" s="293"/>
      <c r="L47" s="293"/>
      <c r="M47" s="293"/>
      <c r="N47" s="293">
        <f>+M46+Q46</f>
        <v>0</v>
      </c>
      <c r="O47" s="293"/>
      <c r="P47" s="293"/>
      <c r="Q47" s="293"/>
      <c r="R47" s="293">
        <f>+V46</f>
        <v>0</v>
      </c>
      <c r="S47" s="293"/>
      <c r="T47" s="293"/>
      <c r="U47" s="293"/>
      <c r="V47" s="293"/>
      <c r="W47" s="293">
        <f ca="1">+W46+AB46+AG46</f>
        <v>0</v>
      </c>
      <c r="X47" s="293"/>
      <c r="Y47" s="293"/>
      <c r="Z47" s="293"/>
      <c r="AA47" s="293"/>
      <c r="AB47" s="293">
        <f>+AF46</f>
        <v>0</v>
      </c>
      <c r="AC47" s="293"/>
      <c r="AD47" s="293"/>
      <c r="AE47" s="293"/>
      <c r="AF47" s="293"/>
      <c r="AG47" s="293">
        <f>+AK46</f>
        <v>0</v>
      </c>
      <c r="AH47" s="293"/>
      <c r="AI47" s="293"/>
      <c r="AJ47" s="293"/>
      <c r="AK47" s="293"/>
      <c r="AL47" s="293">
        <f ca="1">+AL46+AQ46+AV46</f>
        <v>3</v>
      </c>
      <c r="AM47" s="293"/>
      <c r="AN47" s="293"/>
      <c r="AO47" s="293"/>
      <c r="AP47" s="293"/>
      <c r="AQ47" s="293">
        <f>+AU46</f>
        <v>0</v>
      </c>
      <c r="AR47" s="293"/>
      <c r="AS47" s="293"/>
      <c r="AT47" s="293"/>
      <c r="AU47" s="293"/>
      <c r="AV47" s="293">
        <f>+AZ46</f>
        <v>0</v>
      </c>
      <c r="AW47" s="293"/>
      <c r="AX47" s="293"/>
      <c r="AY47" s="293"/>
      <c r="AZ47" s="293"/>
      <c r="BA47" s="293">
        <f ca="1">+BA46+BF46+BK46</f>
        <v>7</v>
      </c>
      <c r="BB47" s="293"/>
      <c r="BC47" s="293"/>
      <c r="BD47" s="293"/>
      <c r="BE47" s="293"/>
      <c r="BF47" s="293">
        <f>+BJ46</f>
        <v>0</v>
      </c>
      <c r="BG47" s="293"/>
      <c r="BH47" s="293"/>
      <c r="BI47" s="293"/>
      <c r="BJ47" s="293"/>
      <c r="BK47" s="293">
        <f>+BO46</f>
        <v>0</v>
      </c>
      <c r="BL47" s="293"/>
      <c r="BM47" s="293"/>
      <c r="BN47" s="293"/>
      <c r="BO47" s="293"/>
      <c r="BP47" s="104">
        <f ca="1">SUM(I47:BK47)</f>
        <v>10</v>
      </c>
      <c r="BQ47" s="104">
        <f>+BQ46+BR46+BS46</f>
        <v>4.2222222222222223</v>
      </c>
      <c r="BR47" s="104"/>
      <c r="BS47" s="104"/>
      <c r="BT47" s="293">
        <f ca="1">+BT46+BU46+BV46</f>
        <v>0</v>
      </c>
      <c r="BU47" s="293"/>
      <c r="BV47" s="293"/>
      <c r="BW47" s="293">
        <f ca="1">+BW46+BX46+BY46</f>
        <v>0</v>
      </c>
      <c r="BX47" s="293"/>
      <c r="BY47" s="293"/>
      <c r="BZ47" s="293">
        <f>+BZ46+CA46+CB46</f>
        <v>0</v>
      </c>
      <c r="CA47" s="293"/>
      <c r="CB47" s="293"/>
      <c r="CC47" s="104">
        <f ca="1">+BQ47+BT47+BW47+BZ47</f>
        <v>4.25</v>
      </c>
      <c r="CD47" s="118">
        <f ca="1">+CC47/BP47</f>
        <v>0.42499999999999999</v>
      </c>
      <c r="CE47" s="113"/>
      <c r="CF47" s="84"/>
      <c r="CG47" s="84"/>
    </row>
    <row r="48" spans="1:113" ht="18.95" customHeight="1" x14ac:dyDescent="0.2">
      <c r="A48" s="292" t="s">
        <v>207</v>
      </c>
      <c r="B48" s="292"/>
      <c r="C48" s="292"/>
      <c r="D48" s="292"/>
      <c r="E48" s="22"/>
      <c r="F48" s="20"/>
      <c r="G48" s="20"/>
      <c r="H48" s="20"/>
      <c r="I48" s="294">
        <f ca="1">+I47/BP47</f>
        <v>0</v>
      </c>
      <c r="J48" s="294"/>
      <c r="K48" s="294"/>
      <c r="L48" s="294"/>
      <c r="M48" s="294"/>
      <c r="N48" s="294">
        <f ca="1">+N47/BP47</f>
        <v>0</v>
      </c>
      <c r="O48" s="294"/>
      <c r="P48" s="294"/>
      <c r="Q48" s="294"/>
      <c r="R48" s="294">
        <f ca="1">+R47/BP47</f>
        <v>0</v>
      </c>
      <c r="S48" s="294"/>
      <c r="T48" s="294"/>
      <c r="U48" s="294"/>
      <c r="V48" s="294"/>
      <c r="W48" s="294">
        <f ca="1">+W47/BP47</f>
        <v>0</v>
      </c>
      <c r="X48" s="294"/>
      <c r="Y48" s="294"/>
      <c r="Z48" s="294"/>
      <c r="AA48" s="294"/>
      <c r="AB48" s="294">
        <f ca="1">+AB47/BP47</f>
        <v>0</v>
      </c>
      <c r="AC48" s="294"/>
      <c r="AD48" s="294"/>
      <c r="AE48" s="294"/>
      <c r="AF48" s="294"/>
      <c r="AG48" s="294">
        <f ca="1">+AG47/BP47</f>
        <v>0</v>
      </c>
      <c r="AH48" s="294"/>
      <c r="AI48" s="294"/>
      <c r="AJ48" s="294"/>
      <c r="AK48" s="294"/>
      <c r="AL48" s="294">
        <f ca="1">+AL47/BP47</f>
        <v>0.3</v>
      </c>
      <c r="AM48" s="294"/>
      <c r="AN48" s="294"/>
      <c r="AO48" s="294"/>
      <c r="AP48" s="294"/>
      <c r="AQ48" s="294" t="e">
        <f>+AQ47/CW47</f>
        <v>#DIV/0!</v>
      </c>
      <c r="AR48" s="294"/>
      <c r="AS48" s="294"/>
      <c r="AT48" s="294"/>
      <c r="AU48" s="294"/>
      <c r="AV48" s="294" t="e">
        <f>+AV47/DB47</f>
        <v>#DIV/0!</v>
      </c>
      <c r="AW48" s="294"/>
      <c r="AX48" s="294"/>
      <c r="AY48" s="294"/>
      <c r="AZ48" s="294"/>
      <c r="BA48" s="294">
        <f ca="1">+BA47/BP47</f>
        <v>0.7</v>
      </c>
      <c r="BB48" s="294"/>
      <c r="BC48" s="294"/>
      <c r="BD48" s="294"/>
      <c r="BE48" s="294"/>
      <c r="BF48" s="294" t="e">
        <f>+BF47/DL47</f>
        <v>#DIV/0!</v>
      </c>
      <c r="BG48" s="294"/>
      <c r="BH48" s="294"/>
      <c r="BI48" s="294"/>
      <c r="BJ48" s="294"/>
      <c r="BK48" s="294" t="e">
        <f>+BK47/DQ47</f>
        <v>#DIV/0!</v>
      </c>
      <c r="BL48" s="294"/>
      <c r="BM48" s="294"/>
      <c r="BN48" s="294"/>
      <c r="BO48" s="294"/>
      <c r="BP48" s="119">
        <f ca="1">+I48+W48+AL48+BA48</f>
        <v>1</v>
      </c>
      <c r="BQ48" s="294" t="e">
        <f ca="1">+BQ47/I47</f>
        <v>#DIV/0!</v>
      </c>
      <c r="BR48" s="294"/>
      <c r="BS48" s="294"/>
      <c r="BT48" s="294" t="e">
        <f ca="1">+BT47/W47</f>
        <v>#DIV/0!</v>
      </c>
      <c r="BU48" s="294"/>
      <c r="BV48" s="294"/>
      <c r="BW48" s="294">
        <f ca="1">+BW47/AL47</f>
        <v>0</v>
      </c>
      <c r="BX48" s="294"/>
      <c r="BY48" s="294"/>
      <c r="BZ48" s="294">
        <f ca="1">+BZ47/BA47</f>
        <v>0</v>
      </c>
      <c r="CA48" s="294"/>
      <c r="CB48" s="294"/>
      <c r="CC48" s="119" t="e">
        <f ca="1">(BQ48+BT48+BW48)/3</f>
        <v>#DIV/0!</v>
      </c>
      <c r="CD48" s="120"/>
      <c r="CE48" s="121"/>
    </row>
    <row r="49" spans="1:113" ht="20.45" customHeight="1" x14ac:dyDescent="0.2">
      <c r="A49" s="283" t="s">
        <v>130</v>
      </c>
      <c r="B49" s="283"/>
      <c r="C49" s="283"/>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c r="AS49" s="283"/>
      <c r="AT49" s="283"/>
      <c r="AU49" s="283"/>
      <c r="AV49" s="283"/>
      <c r="AW49" s="283"/>
      <c r="AX49" s="283"/>
      <c r="AY49" s="283"/>
      <c r="AZ49" s="283"/>
      <c r="BA49" s="283"/>
      <c r="BB49" s="283"/>
      <c r="BC49" s="283"/>
      <c r="BD49" s="283"/>
      <c r="BE49" s="283"/>
      <c r="BF49" s="283"/>
      <c r="BG49" s="283"/>
      <c r="BH49" s="283"/>
      <c r="BI49" s="283"/>
      <c r="BJ49" s="283"/>
      <c r="BK49" s="283"/>
      <c r="BL49" s="283"/>
      <c r="BM49" s="283"/>
      <c r="BN49" s="283"/>
      <c r="BO49" s="283"/>
      <c r="BP49" s="283"/>
      <c r="BQ49" s="283"/>
      <c r="BR49" s="283"/>
      <c r="BS49" s="283"/>
      <c r="BT49" s="283"/>
      <c r="BU49" s="283"/>
      <c r="BV49" s="283"/>
      <c r="BW49" s="283"/>
      <c r="BX49" s="283"/>
      <c r="BY49" s="283"/>
      <c r="BZ49" s="283"/>
      <c r="CA49" s="283"/>
      <c r="CB49" s="283"/>
      <c r="CC49" s="283"/>
      <c r="CD49" s="283"/>
      <c r="CE49" s="283"/>
    </row>
    <row r="50" spans="1:113" ht="84.6" customHeight="1" x14ac:dyDescent="0.2">
      <c r="A50" s="19" t="s">
        <v>131</v>
      </c>
      <c r="B50" s="20" t="s">
        <v>262</v>
      </c>
      <c r="C50" s="57" t="s">
        <v>132</v>
      </c>
      <c r="D50" s="70" t="s">
        <v>263</v>
      </c>
      <c r="E50" s="57" t="s">
        <v>218</v>
      </c>
      <c r="F50" s="174" t="s">
        <v>264</v>
      </c>
      <c r="G50" s="174" t="s">
        <v>198</v>
      </c>
      <c r="H50" s="174" t="s">
        <v>204</v>
      </c>
      <c r="I50" s="97"/>
      <c r="J50" s="97"/>
      <c r="K50" s="101"/>
      <c r="L50" s="101"/>
      <c r="M50" s="101"/>
      <c r="N50" s="101"/>
      <c r="O50" s="101"/>
      <c r="P50" s="101"/>
      <c r="Q50" s="101"/>
      <c r="R50" s="101"/>
      <c r="S50" s="101"/>
      <c r="T50" s="101"/>
      <c r="U50" s="101"/>
      <c r="V50" s="101"/>
      <c r="W50" s="101"/>
      <c r="X50" s="101"/>
      <c r="Y50" s="101"/>
      <c r="Z50" s="99"/>
      <c r="AA50" s="99"/>
      <c r="AB50" s="101"/>
      <c r="AC50" s="101"/>
      <c r="AD50" s="101"/>
      <c r="AE50" s="101"/>
      <c r="AF50" s="101"/>
      <c r="AG50" s="101"/>
      <c r="AH50" s="101"/>
      <c r="AI50" s="101"/>
      <c r="AJ50" s="99"/>
      <c r="AK50" s="99"/>
      <c r="AL50" s="98"/>
      <c r="AM50" s="98"/>
      <c r="AN50" s="98"/>
      <c r="AO50" s="98"/>
      <c r="AP50" s="98"/>
      <c r="AQ50" s="101"/>
      <c r="AR50" s="101"/>
      <c r="AS50" s="101"/>
      <c r="AT50" s="99"/>
      <c r="AU50" s="99"/>
      <c r="AV50" s="98"/>
      <c r="AW50" s="98"/>
      <c r="AX50" s="98"/>
      <c r="AY50" s="98"/>
      <c r="AZ50" s="98"/>
      <c r="BA50" s="101"/>
      <c r="BB50" s="101"/>
      <c r="BC50" s="101"/>
      <c r="BD50" s="99"/>
      <c r="BE50" s="99"/>
      <c r="BF50" s="101">
        <v>1</v>
      </c>
      <c r="BG50" s="101"/>
      <c r="BH50" s="101"/>
      <c r="BI50" s="101"/>
      <c r="BJ50" s="101"/>
      <c r="BK50" s="151"/>
      <c r="BL50" s="151"/>
      <c r="BM50" s="151"/>
      <c r="BN50" s="103"/>
      <c r="BO50" s="103"/>
      <c r="BP50" s="104">
        <f>IFERROR(SUM(I50:BK50),"")</f>
        <v>1</v>
      </c>
      <c r="BQ50" s="152"/>
      <c r="BR50" s="101"/>
      <c r="BS50" s="101"/>
      <c r="BT50" s="101"/>
      <c r="BU50" s="101"/>
      <c r="BV50" s="101"/>
      <c r="BW50" s="101"/>
      <c r="BX50" s="101"/>
      <c r="BY50" s="101"/>
      <c r="BZ50" s="101"/>
      <c r="CA50" s="101"/>
      <c r="CB50" s="101"/>
      <c r="CC50" s="130">
        <f>IFERROR(SUM(BQ50:CB50),"")</f>
        <v>0</v>
      </c>
      <c r="CD50" s="131">
        <f>IF(AND(BP50=0,CC50=0),"",IF(IFERROR(CC50/BP50,"")&gt;100%,100%,IFERROR(CC50/BP50,"")))</f>
        <v>0</v>
      </c>
      <c r="CE50" s="175"/>
    </row>
    <row r="51" spans="1:113" s="96" customFormat="1" ht="55.5" customHeight="1" x14ac:dyDescent="0.2">
      <c r="A51" s="19" t="s">
        <v>134</v>
      </c>
      <c r="B51" s="20" t="s">
        <v>262</v>
      </c>
      <c r="C51" s="57" t="s">
        <v>147</v>
      </c>
      <c r="D51" s="70" t="s">
        <v>265</v>
      </c>
      <c r="E51" s="57" t="s">
        <v>238</v>
      </c>
      <c r="F51" s="174" t="s">
        <v>266</v>
      </c>
      <c r="G51" s="174" t="s">
        <v>198</v>
      </c>
      <c r="H51" s="174" t="s">
        <v>204</v>
      </c>
      <c r="I51" s="97"/>
      <c r="J51" s="97"/>
      <c r="K51" s="101"/>
      <c r="L51" s="101"/>
      <c r="M51" s="101"/>
      <c r="N51" s="101"/>
      <c r="O51" s="101"/>
      <c r="P51" s="101"/>
      <c r="Q51" s="101"/>
      <c r="R51" s="101"/>
      <c r="S51" s="101"/>
      <c r="T51" s="101"/>
      <c r="U51" s="101"/>
      <c r="V51" s="101"/>
      <c r="W51" s="101"/>
      <c r="X51" s="101"/>
      <c r="Y51" s="101"/>
      <c r="Z51" s="99"/>
      <c r="AA51" s="99"/>
      <c r="AB51" s="101"/>
      <c r="AC51" s="101"/>
      <c r="AD51" s="101"/>
      <c r="AE51" s="101"/>
      <c r="AF51" s="101"/>
      <c r="AG51" s="101"/>
      <c r="AH51" s="101"/>
      <c r="AI51" s="101"/>
      <c r="AJ51" s="99"/>
      <c r="AK51" s="99"/>
      <c r="AL51" s="98"/>
      <c r="AM51" s="98"/>
      <c r="AN51" s="98"/>
      <c r="AO51" s="98"/>
      <c r="AP51" s="98"/>
      <c r="AQ51" s="101"/>
      <c r="AR51" s="101"/>
      <c r="AS51" s="101"/>
      <c r="AT51" s="99"/>
      <c r="AU51" s="99"/>
      <c r="AV51" s="98"/>
      <c r="AW51" s="98"/>
      <c r="AX51" s="98"/>
      <c r="AY51" s="98"/>
      <c r="AZ51" s="98"/>
      <c r="BA51" s="101"/>
      <c r="BB51" s="101"/>
      <c r="BC51" s="101"/>
      <c r="BD51" s="99"/>
      <c r="BE51" s="99"/>
      <c r="BF51" s="101"/>
      <c r="BG51" s="101"/>
      <c r="BH51" s="101"/>
      <c r="BI51" s="101"/>
      <c r="BJ51" s="101"/>
      <c r="BK51" s="151"/>
      <c r="BL51" s="151"/>
      <c r="BM51" s="151"/>
      <c r="BN51" s="103"/>
      <c r="BO51" s="103"/>
      <c r="BP51" s="104"/>
      <c r="BQ51" s="152"/>
      <c r="BR51" s="101"/>
      <c r="BS51" s="101"/>
      <c r="BT51" s="101"/>
      <c r="BU51" s="101"/>
      <c r="BV51" s="101"/>
      <c r="BW51" s="101"/>
      <c r="BX51" s="101"/>
      <c r="BY51" s="101"/>
      <c r="BZ51" s="101"/>
      <c r="CA51" s="101"/>
      <c r="CB51" s="101"/>
      <c r="CC51" s="130"/>
      <c r="CD51" s="131"/>
      <c r="CE51" s="176"/>
      <c r="CF51" s="1"/>
      <c r="CG51" s="1"/>
    </row>
    <row r="52" spans="1:113" s="114" customFormat="1" ht="18" customHeight="1" x14ac:dyDescent="0.25">
      <c r="A52" s="283" t="s">
        <v>205</v>
      </c>
      <c r="B52" s="283"/>
      <c r="C52" s="283"/>
      <c r="D52" s="283"/>
      <c r="E52" s="53"/>
      <c r="F52" s="53"/>
      <c r="G52" s="53"/>
      <c r="H52" s="53"/>
      <c r="I52" s="295">
        <f ca="1">COUNTIF(I48:M51,"x")</f>
        <v>0</v>
      </c>
      <c r="J52" s="295"/>
      <c r="K52" s="295"/>
      <c r="L52" s="295"/>
      <c r="M52" s="295"/>
      <c r="N52" s="293">
        <f ca="1">COUNTIF(N48:Q51,"x")</f>
        <v>0</v>
      </c>
      <c r="O52" s="293"/>
      <c r="P52" s="293"/>
      <c r="Q52" s="293"/>
      <c r="R52" s="293">
        <f ca="1">COUNTIF(R48:V51,"x")</f>
        <v>0</v>
      </c>
      <c r="S52" s="293"/>
      <c r="T52" s="293"/>
      <c r="U52" s="293"/>
      <c r="V52" s="293"/>
      <c r="W52" s="293">
        <f ca="1">COUNTIF(W48:AA51,"x")</f>
        <v>0</v>
      </c>
      <c r="X52" s="293"/>
      <c r="Y52" s="293"/>
      <c r="Z52" s="293"/>
      <c r="AA52" s="293"/>
      <c r="AB52" s="293">
        <f ca="1">COUNTIF(AB48:AF52,"x")</f>
        <v>0</v>
      </c>
      <c r="AC52" s="293"/>
      <c r="AD52" s="293"/>
      <c r="AE52" s="293"/>
      <c r="AF52" s="293"/>
      <c r="AG52" s="293">
        <f ca="1">COUNTIF(AG48:AK52,"x")</f>
        <v>0</v>
      </c>
      <c r="AH52" s="293"/>
      <c r="AI52" s="293"/>
      <c r="AJ52" s="293"/>
      <c r="AK52" s="293"/>
      <c r="AL52" s="293">
        <f ca="1">COUNTIF(AL48:AP52,"x")</f>
        <v>0</v>
      </c>
      <c r="AM52" s="293"/>
      <c r="AN52" s="293"/>
      <c r="AO52" s="293"/>
      <c r="AP52" s="293"/>
      <c r="AQ52" s="293">
        <f ca="1">COUNTIF(AQ48:AU52,"x")</f>
        <v>0</v>
      </c>
      <c r="AR52" s="293"/>
      <c r="AS52" s="293"/>
      <c r="AT52" s="293"/>
      <c r="AU52" s="293"/>
      <c r="AV52" s="293">
        <f ca="1">COUNTIF(AV36:AZ52,"x")</f>
        <v>3</v>
      </c>
      <c r="AW52" s="293"/>
      <c r="AX52" s="293"/>
      <c r="AY52" s="293"/>
      <c r="AZ52" s="293"/>
      <c r="BA52" s="293">
        <f ca="1">COUNTIF(BA36:BE51,"x")</f>
        <v>1</v>
      </c>
      <c r="BB52" s="293"/>
      <c r="BC52" s="293"/>
      <c r="BD52" s="293"/>
      <c r="BE52" s="293"/>
      <c r="BF52" s="293">
        <f ca="1">COUNTIF(AW36:BA51,"x")</f>
        <v>3</v>
      </c>
      <c r="BG52" s="293"/>
      <c r="BH52" s="293"/>
      <c r="BI52" s="293"/>
      <c r="BJ52" s="293"/>
      <c r="BK52" s="296">
        <f ca="1">COUNTIF(AW36:BA51,"x")</f>
        <v>3</v>
      </c>
      <c r="BL52" s="296"/>
      <c r="BM52" s="296"/>
      <c r="BN52" s="103"/>
      <c r="BO52" s="103"/>
      <c r="BP52" s="104">
        <f t="shared" ref="BP52:CB52" ca="1" si="6">SUM(BP36:BP44)</f>
        <v>147</v>
      </c>
      <c r="BQ52" s="111" t="e">
        <f t="shared" si="6"/>
        <v>#DIV/0!</v>
      </c>
      <c r="BR52" s="104">
        <f t="shared" si="6"/>
        <v>0</v>
      </c>
      <c r="BS52" s="104">
        <f t="shared" si="6"/>
        <v>0</v>
      </c>
      <c r="BT52" s="104">
        <f t="shared" ca="1" si="6"/>
        <v>0</v>
      </c>
      <c r="BU52" s="104">
        <f t="shared" si="6"/>
        <v>0</v>
      </c>
      <c r="BV52" s="104">
        <f t="shared" si="6"/>
        <v>0</v>
      </c>
      <c r="BW52" s="104">
        <f t="shared" ca="1" si="6"/>
        <v>0</v>
      </c>
      <c r="BX52" s="104">
        <f t="shared" si="6"/>
        <v>0</v>
      </c>
      <c r="BY52" s="104">
        <f t="shared" si="6"/>
        <v>0</v>
      </c>
      <c r="BZ52" s="104">
        <f t="shared" ca="1" si="6"/>
        <v>0</v>
      </c>
      <c r="CA52" s="104">
        <f t="shared" si="6"/>
        <v>0</v>
      </c>
      <c r="CB52" s="104">
        <f t="shared" si="6"/>
        <v>0</v>
      </c>
      <c r="CC52" s="104" t="e">
        <f>SUM(CC29:CC44)</f>
        <v>#REF!</v>
      </c>
      <c r="CD52" s="112" t="e">
        <f ca="1">+CC52/BP52</f>
        <v>#REF!</v>
      </c>
      <c r="CE52" s="113"/>
      <c r="CF52" s="84"/>
      <c r="CG52" s="84"/>
    </row>
    <row r="53" spans="1:113" s="114" customFormat="1" ht="15.95" customHeight="1" x14ac:dyDescent="0.25">
      <c r="A53" s="292" t="s">
        <v>206</v>
      </c>
      <c r="B53" s="292"/>
      <c r="C53" s="292"/>
      <c r="D53" s="292"/>
      <c r="E53" s="115"/>
      <c r="F53" s="116"/>
      <c r="G53" s="116"/>
      <c r="H53" s="116"/>
      <c r="I53" s="293">
        <f ca="1">+I52+N52+R52</f>
        <v>0</v>
      </c>
      <c r="J53" s="293"/>
      <c r="K53" s="293"/>
      <c r="L53" s="293"/>
      <c r="M53" s="293"/>
      <c r="N53" s="293">
        <f>+M52+Q52</f>
        <v>0</v>
      </c>
      <c r="O53" s="293"/>
      <c r="P53" s="293"/>
      <c r="Q53" s="293"/>
      <c r="R53" s="293">
        <f>+V52</f>
        <v>0</v>
      </c>
      <c r="S53" s="293"/>
      <c r="T53" s="293"/>
      <c r="U53" s="293"/>
      <c r="V53" s="293"/>
      <c r="W53" s="293">
        <f ca="1">+W52+AB52+AG52</f>
        <v>0</v>
      </c>
      <c r="X53" s="293"/>
      <c r="Y53" s="293"/>
      <c r="Z53" s="293"/>
      <c r="AA53" s="293"/>
      <c r="AB53" s="293">
        <f>+AF52</f>
        <v>0</v>
      </c>
      <c r="AC53" s="293"/>
      <c r="AD53" s="293"/>
      <c r="AE53" s="293"/>
      <c r="AF53" s="293"/>
      <c r="AG53" s="293">
        <f>+AK52</f>
        <v>0</v>
      </c>
      <c r="AH53" s="293"/>
      <c r="AI53" s="293"/>
      <c r="AJ53" s="293"/>
      <c r="AK53" s="293"/>
      <c r="AL53" s="293">
        <f ca="1">+AL52+AQ52+AV52</f>
        <v>3</v>
      </c>
      <c r="AM53" s="293"/>
      <c r="AN53" s="293"/>
      <c r="AO53" s="293"/>
      <c r="AP53" s="293"/>
      <c r="AQ53" s="293">
        <f>+AU52</f>
        <v>0</v>
      </c>
      <c r="AR53" s="293"/>
      <c r="AS53" s="293"/>
      <c r="AT53" s="293"/>
      <c r="AU53" s="293"/>
      <c r="AV53" s="293">
        <f>+AZ52</f>
        <v>0</v>
      </c>
      <c r="AW53" s="293"/>
      <c r="AX53" s="293"/>
      <c r="AY53" s="293"/>
      <c r="AZ53" s="293"/>
      <c r="BA53" s="293">
        <f ca="1">+BA52+BF52+BK52</f>
        <v>7</v>
      </c>
      <c r="BB53" s="293"/>
      <c r="BC53" s="293"/>
      <c r="BD53" s="293"/>
      <c r="BE53" s="293"/>
      <c r="BF53" s="293">
        <f>+BJ52</f>
        <v>0</v>
      </c>
      <c r="BG53" s="293"/>
      <c r="BH53" s="293"/>
      <c r="BI53" s="293"/>
      <c r="BJ53" s="293"/>
      <c r="BK53" s="293">
        <f>+BO52</f>
        <v>0</v>
      </c>
      <c r="BL53" s="293"/>
      <c r="BM53" s="293"/>
      <c r="BN53" s="293"/>
      <c r="BO53" s="293"/>
      <c r="BP53" s="104">
        <f ca="1">SUM(I53:BK53)</f>
        <v>10</v>
      </c>
      <c r="BQ53" s="104" t="e">
        <f>+BQ52+BR52+BS52</f>
        <v>#DIV/0!</v>
      </c>
      <c r="BR53" s="104"/>
      <c r="BS53" s="104"/>
      <c r="BT53" s="293">
        <f ca="1">+BT52+BU52+BV52</f>
        <v>0</v>
      </c>
      <c r="BU53" s="293"/>
      <c r="BV53" s="293"/>
      <c r="BW53" s="293">
        <f ca="1">+BW52+BX52+BY52</f>
        <v>0</v>
      </c>
      <c r="BX53" s="293"/>
      <c r="BY53" s="293"/>
      <c r="BZ53" s="293">
        <f ca="1">+BZ52+CA52+CB52</f>
        <v>0</v>
      </c>
      <c r="CA53" s="293"/>
      <c r="CB53" s="293"/>
      <c r="CC53" s="104" t="e">
        <f ca="1">+BQ53+BT53+BW53+BZ53</f>
        <v>#DIV/0!</v>
      </c>
      <c r="CD53" s="118" t="e">
        <f ca="1">+CC53/BP53</f>
        <v>#DIV/0!</v>
      </c>
      <c r="CE53" s="113"/>
      <c r="CF53" s="84"/>
      <c r="CG53" s="84"/>
    </row>
    <row r="54" spans="1:113" ht="18.95" customHeight="1" x14ac:dyDescent="0.2">
      <c r="A54" s="292" t="s">
        <v>207</v>
      </c>
      <c r="B54" s="292"/>
      <c r="C54" s="292"/>
      <c r="D54" s="292"/>
      <c r="E54" s="22"/>
      <c r="F54" s="20"/>
      <c r="G54" s="20"/>
      <c r="H54" s="20"/>
      <c r="I54" s="294">
        <f ca="1">+I53/BP53</f>
        <v>0</v>
      </c>
      <c r="J54" s="294"/>
      <c r="K54" s="294"/>
      <c r="L54" s="294"/>
      <c r="M54" s="294"/>
      <c r="N54" s="294">
        <f ca="1">+N53/BP53</f>
        <v>0</v>
      </c>
      <c r="O54" s="294"/>
      <c r="P54" s="294"/>
      <c r="Q54" s="294"/>
      <c r="R54" s="294">
        <f ca="1">+R53/BP53</f>
        <v>0</v>
      </c>
      <c r="S54" s="294"/>
      <c r="T54" s="294"/>
      <c r="U54" s="294"/>
      <c r="V54" s="294"/>
      <c r="W54" s="294">
        <f ca="1">+W53/BP53</f>
        <v>0</v>
      </c>
      <c r="X54" s="294"/>
      <c r="Y54" s="294"/>
      <c r="Z54" s="294"/>
      <c r="AA54" s="294"/>
      <c r="AB54" s="294">
        <f ca="1">+AB53/BP53</f>
        <v>0</v>
      </c>
      <c r="AC54" s="294"/>
      <c r="AD54" s="294"/>
      <c r="AE54" s="294"/>
      <c r="AF54" s="294"/>
      <c r="AG54" s="294">
        <f ca="1">+AG53/BP53</f>
        <v>0</v>
      </c>
      <c r="AH54" s="294"/>
      <c r="AI54" s="294"/>
      <c r="AJ54" s="294"/>
      <c r="AK54" s="294"/>
      <c r="AL54" s="294">
        <f ca="1">+AL53/BP53</f>
        <v>0.3</v>
      </c>
      <c r="AM54" s="294"/>
      <c r="AN54" s="294"/>
      <c r="AO54" s="294"/>
      <c r="AP54" s="294"/>
      <c r="AQ54" s="294" t="e">
        <f>+AQ53/CW53</f>
        <v>#DIV/0!</v>
      </c>
      <c r="AR54" s="294"/>
      <c r="AS54" s="294"/>
      <c r="AT54" s="294"/>
      <c r="AU54" s="294"/>
      <c r="AV54" s="294" t="e">
        <f>+AV53/DB53</f>
        <v>#DIV/0!</v>
      </c>
      <c r="AW54" s="294"/>
      <c r="AX54" s="294"/>
      <c r="AY54" s="294"/>
      <c r="AZ54" s="294"/>
      <c r="BA54" s="294">
        <f ca="1">+BA53/BP53</f>
        <v>0.7</v>
      </c>
      <c r="BB54" s="294"/>
      <c r="BC54" s="294"/>
      <c r="BD54" s="294"/>
      <c r="BE54" s="294"/>
      <c r="BF54" s="294" t="e">
        <f>+BF53/DL53</f>
        <v>#DIV/0!</v>
      </c>
      <c r="BG54" s="294"/>
      <c r="BH54" s="294"/>
      <c r="BI54" s="294"/>
      <c r="BJ54" s="294"/>
      <c r="BK54" s="294" t="e">
        <f>+BK53/DQ53</f>
        <v>#DIV/0!</v>
      </c>
      <c r="BL54" s="294"/>
      <c r="BM54" s="294"/>
      <c r="BN54" s="294"/>
      <c r="BO54" s="294"/>
      <c r="BP54" s="119">
        <f ca="1">+I54+W54+AL54+BA54</f>
        <v>1</v>
      </c>
      <c r="BQ54" s="294" t="e">
        <f ca="1">+BQ53/I53</f>
        <v>#DIV/0!</v>
      </c>
      <c r="BR54" s="294"/>
      <c r="BS54" s="294"/>
      <c r="BT54" s="294" t="e">
        <f ca="1">+BT53/W53</f>
        <v>#DIV/0!</v>
      </c>
      <c r="BU54" s="294"/>
      <c r="BV54" s="294"/>
      <c r="BW54" s="294">
        <f ca="1">+BW53/AL53</f>
        <v>0</v>
      </c>
      <c r="BX54" s="294"/>
      <c r="BY54" s="294"/>
      <c r="BZ54" s="294">
        <f ca="1">+BZ53/BA53</f>
        <v>0</v>
      </c>
      <c r="CA54" s="294"/>
      <c r="CB54" s="294"/>
      <c r="CC54" s="119" t="e">
        <f ca="1">(BQ54+BT54+BW54)/3</f>
        <v>#DIV/0!</v>
      </c>
      <c r="CD54" s="120"/>
      <c r="CE54" s="121"/>
    </row>
    <row r="55" spans="1:113" ht="31.5" customHeight="1" x14ac:dyDescent="0.2">
      <c r="A55" s="283" t="s">
        <v>136</v>
      </c>
      <c r="B55" s="283"/>
      <c r="C55" s="283"/>
      <c r="D55" s="283"/>
      <c r="E55" s="283"/>
      <c r="F55" s="283"/>
      <c r="G55" s="283"/>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c r="AL55" s="283"/>
      <c r="AM55" s="283"/>
      <c r="AN55" s="283"/>
      <c r="AO55" s="283"/>
      <c r="AP55" s="283"/>
      <c r="AQ55" s="283"/>
      <c r="AR55" s="283"/>
      <c r="AS55" s="283"/>
      <c r="AT55" s="283"/>
      <c r="AU55" s="283"/>
      <c r="AV55" s="283"/>
      <c r="AW55" s="283"/>
      <c r="AX55" s="283"/>
      <c r="AY55" s="283"/>
      <c r="AZ55" s="283"/>
      <c r="BA55" s="283"/>
      <c r="BB55" s="283"/>
      <c r="BC55" s="283"/>
      <c r="BD55" s="283"/>
      <c r="BE55" s="283"/>
      <c r="BF55" s="283"/>
      <c r="BG55" s="283"/>
      <c r="BH55" s="283"/>
      <c r="BI55" s="283"/>
      <c r="BJ55" s="283"/>
      <c r="BK55" s="283"/>
      <c r="BL55" s="283"/>
      <c r="BM55" s="283"/>
      <c r="BN55" s="283"/>
      <c r="BO55" s="283"/>
      <c r="BP55" s="283"/>
      <c r="BQ55" s="283"/>
      <c r="BR55" s="283"/>
      <c r="BS55" s="283"/>
      <c r="BT55" s="283"/>
      <c r="BU55" s="283"/>
      <c r="BV55" s="283"/>
      <c r="BW55" s="283"/>
      <c r="BX55" s="283"/>
      <c r="BY55" s="283"/>
      <c r="BZ55" s="283"/>
      <c r="CA55" s="283"/>
      <c r="CB55" s="283"/>
      <c r="CC55" s="283"/>
      <c r="CD55" s="283"/>
      <c r="CE55" s="283"/>
    </row>
    <row r="56" spans="1:113" ht="81.75" customHeight="1" x14ac:dyDescent="0.2">
      <c r="A56" s="8" t="s">
        <v>137</v>
      </c>
      <c r="B56" s="8" t="s">
        <v>138</v>
      </c>
      <c r="C56" s="8" t="s">
        <v>139</v>
      </c>
      <c r="D56" s="77" t="s">
        <v>140</v>
      </c>
      <c r="E56" s="11" t="s">
        <v>267</v>
      </c>
      <c r="F56" s="11" t="s">
        <v>268</v>
      </c>
      <c r="G56" s="11" t="s">
        <v>219</v>
      </c>
      <c r="H56" s="11" t="s">
        <v>269</v>
      </c>
      <c r="I56" s="97"/>
      <c r="J56" s="98"/>
      <c r="K56" s="98"/>
      <c r="L56" s="98"/>
      <c r="M56" s="98"/>
      <c r="N56" s="99">
        <v>1</v>
      </c>
      <c r="O56" s="98"/>
      <c r="P56" s="98"/>
      <c r="Q56" s="98"/>
      <c r="R56" s="98"/>
      <c r="S56" s="98"/>
      <c r="T56" s="98"/>
      <c r="U56" s="98"/>
      <c r="V56" s="98"/>
      <c r="W56" s="99">
        <v>1</v>
      </c>
      <c r="X56" s="98"/>
      <c r="Y56" s="98"/>
      <c r="Z56" s="98"/>
      <c r="AA56" s="98"/>
      <c r="AB56" s="98"/>
      <c r="AC56" s="98"/>
      <c r="AD56" s="98"/>
      <c r="AE56" s="98"/>
      <c r="AF56" s="97"/>
      <c r="AG56" s="97"/>
      <c r="AH56" s="98"/>
      <c r="AI56" s="98"/>
      <c r="AJ56" s="98"/>
      <c r="AK56" s="98"/>
      <c r="AL56" s="99">
        <v>1</v>
      </c>
      <c r="AM56" s="98"/>
      <c r="AN56" s="98"/>
      <c r="AO56" s="98"/>
      <c r="AP56" s="98"/>
      <c r="AQ56" s="98"/>
      <c r="AR56" s="98"/>
      <c r="AS56" s="98"/>
      <c r="AT56" s="98"/>
      <c r="AU56" s="98"/>
      <c r="AV56" s="99">
        <v>1</v>
      </c>
      <c r="AW56" s="98"/>
      <c r="AX56" s="98"/>
      <c r="AY56" s="98"/>
      <c r="AZ56" s="98"/>
      <c r="BA56" s="98"/>
      <c r="BB56" s="98"/>
      <c r="BC56" s="98"/>
      <c r="BD56" s="98"/>
      <c r="BE56" s="98"/>
      <c r="BF56" s="99">
        <v>1</v>
      </c>
      <c r="BG56" s="98"/>
      <c r="BH56" s="98"/>
      <c r="BI56" s="98"/>
      <c r="BJ56" s="98"/>
      <c r="BK56" s="102"/>
      <c r="BL56" s="102"/>
      <c r="BM56" s="99">
        <v>1</v>
      </c>
      <c r="BN56" s="103"/>
      <c r="BO56" s="103"/>
      <c r="BP56" s="110">
        <v>6</v>
      </c>
      <c r="BQ56" s="105"/>
      <c r="BR56" s="98"/>
      <c r="BS56" s="98"/>
      <c r="BT56" s="98"/>
      <c r="BU56" s="98"/>
      <c r="BV56" s="98"/>
      <c r="BW56" s="98"/>
      <c r="BX56" s="98"/>
      <c r="BY56" s="98"/>
      <c r="BZ56" s="98"/>
      <c r="CA56" s="98"/>
      <c r="CB56" s="98"/>
      <c r="CC56" s="106">
        <f>IFERROR(SUM(BQ56:CB56),"")</f>
        <v>0</v>
      </c>
      <c r="CD56" s="107">
        <f>IF(AND(BP56=0,CC56=0),"",IF(IFERROR(CC56/BP56,"")&gt;100%,100%,IFERROR(CC56/BP56,"")))</f>
        <v>0</v>
      </c>
      <c r="CE56" s="175"/>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row>
    <row r="57" spans="1:113" ht="72" customHeight="1" x14ac:dyDescent="0.2">
      <c r="A57" s="8" t="s">
        <v>141</v>
      </c>
      <c r="B57" s="8" t="s">
        <v>138</v>
      </c>
      <c r="C57" s="8" t="s">
        <v>139</v>
      </c>
      <c r="D57" s="77" t="s">
        <v>142</v>
      </c>
      <c r="E57" s="11" t="s">
        <v>267</v>
      </c>
      <c r="F57" s="11" t="s">
        <v>268</v>
      </c>
      <c r="G57" s="11" t="s">
        <v>198</v>
      </c>
      <c r="H57" s="11" t="s">
        <v>270</v>
      </c>
      <c r="I57" s="97"/>
      <c r="J57" s="98"/>
      <c r="K57" s="98"/>
      <c r="L57" s="98"/>
      <c r="M57" s="98"/>
      <c r="N57" s="99">
        <v>1</v>
      </c>
      <c r="O57" s="98"/>
      <c r="P57" s="98"/>
      <c r="Q57" s="98"/>
      <c r="R57" s="99">
        <v>1</v>
      </c>
      <c r="S57" s="98"/>
      <c r="T57" s="98"/>
      <c r="U57" s="98"/>
      <c r="V57" s="98"/>
      <c r="W57" s="99">
        <v>1</v>
      </c>
      <c r="X57" s="98"/>
      <c r="Y57" s="98"/>
      <c r="Z57" s="98"/>
      <c r="AA57" s="98"/>
      <c r="AB57" s="99">
        <v>1</v>
      </c>
      <c r="AC57" s="98"/>
      <c r="AD57" s="98"/>
      <c r="AE57" s="98"/>
      <c r="AF57" s="97"/>
      <c r="AG57" s="99">
        <v>1</v>
      </c>
      <c r="AH57" s="98"/>
      <c r="AI57" s="98"/>
      <c r="AJ57" s="98"/>
      <c r="AK57" s="98"/>
      <c r="AL57" s="99">
        <v>1</v>
      </c>
      <c r="AM57" s="98"/>
      <c r="AN57" s="98"/>
      <c r="AO57" s="98"/>
      <c r="AP57" s="98"/>
      <c r="AQ57" s="99">
        <v>1</v>
      </c>
      <c r="AR57" s="98"/>
      <c r="AS57" s="98"/>
      <c r="AT57" s="98"/>
      <c r="AU57" s="98"/>
      <c r="AV57" s="99">
        <v>1</v>
      </c>
      <c r="AW57" s="98"/>
      <c r="AX57" s="98"/>
      <c r="AY57" s="98"/>
      <c r="AZ57" s="98"/>
      <c r="BA57" s="99">
        <v>1</v>
      </c>
      <c r="BB57" s="98"/>
      <c r="BC57" s="98"/>
      <c r="BD57" s="98"/>
      <c r="BE57" s="98"/>
      <c r="BF57" s="99">
        <v>1</v>
      </c>
      <c r="BG57" s="98"/>
      <c r="BH57" s="98"/>
      <c r="BI57" s="98"/>
      <c r="BJ57" s="98"/>
      <c r="BK57" s="177">
        <v>1</v>
      </c>
      <c r="BL57" s="102"/>
      <c r="BM57" s="102"/>
      <c r="BN57" s="103"/>
      <c r="BO57" s="103"/>
      <c r="BP57" s="110">
        <f>IFERROR(SUM(I57:BK57),"")</f>
        <v>11</v>
      </c>
      <c r="BQ57" s="105"/>
      <c r="BR57" s="98"/>
      <c r="BS57" s="98"/>
      <c r="BT57" s="98"/>
      <c r="BU57" s="98"/>
      <c r="BV57" s="98"/>
      <c r="BW57" s="98"/>
      <c r="BX57" s="98"/>
      <c r="BY57" s="98"/>
      <c r="BZ57" s="98"/>
      <c r="CA57" s="98"/>
      <c r="CB57" s="98"/>
      <c r="CC57" s="106">
        <f>IFERROR(SUM(BQ57:CB57),"")</f>
        <v>0</v>
      </c>
      <c r="CD57" s="107">
        <f>IF(AND(BP57=0,CC57=0),"",IF(IFERROR(CC57/BP57,"")&gt;100%,100%,IFERROR(CC57/BP57,"")))</f>
        <v>0</v>
      </c>
      <c r="CE57" s="178"/>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row>
    <row r="58" spans="1:113" ht="186" customHeight="1" x14ac:dyDescent="0.2">
      <c r="A58" s="8" t="s">
        <v>143</v>
      </c>
      <c r="B58" s="8" t="s">
        <v>138</v>
      </c>
      <c r="C58" s="8" t="s">
        <v>139</v>
      </c>
      <c r="D58" s="77" t="s">
        <v>271</v>
      </c>
      <c r="E58" s="11" t="s">
        <v>218</v>
      </c>
      <c r="F58" s="11" t="s">
        <v>266</v>
      </c>
      <c r="G58" s="11" t="s">
        <v>272</v>
      </c>
      <c r="H58" s="11" t="s">
        <v>204</v>
      </c>
      <c r="I58" s="97"/>
      <c r="J58" s="98"/>
      <c r="K58" s="98"/>
      <c r="L58" s="98"/>
      <c r="M58" s="98"/>
      <c r="N58" s="99">
        <v>1</v>
      </c>
      <c r="O58" s="98"/>
      <c r="P58" s="98"/>
      <c r="Q58" s="98"/>
      <c r="R58" s="99">
        <v>1</v>
      </c>
      <c r="S58" s="98"/>
      <c r="T58" s="98"/>
      <c r="U58" s="98"/>
      <c r="V58" s="98"/>
      <c r="W58" s="99">
        <v>1</v>
      </c>
      <c r="X58" s="98"/>
      <c r="Y58" s="98"/>
      <c r="Z58" s="98"/>
      <c r="AA58" s="98"/>
      <c r="AB58" s="99">
        <v>1</v>
      </c>
      <c r="AC58" s="98"/>
      <c r="AD58" s="98"/>
      <c r="AE58" s="98"/>
      <c r="AF58" s="97"/>
      <c r="AG58" s="99">
        <v>1</v>
      </c>
      <c r="AH58" s="98"/>
      <c r="AI58" s="98"/>
      <c r="AJ58" s="98"/>
      <c r="AK58" s="98"/>
      <c r="AL58" s="99">
        <v>1</v>
      </c>
      <c r="AM58" s="98"/>
      <c r="AN58" s="98"/>
      <c r="AO58" s="98"/>
      <c r="AP58" s="98"/>
      <c r="AQ58" s="99">
        <v>1</v>
      </c>
      <c r="AR58" s="98"/>
      <c r="AS58" s="98"/>
      <c r="AT58" s="98"/>
      <c r="AU58" s="98"/>
      <c r="AV58" s="99">
        <v>1</v>
      </c>
      <c r="AW58" s="98"/>
      <c r="AX58" s="98"/>
      <c r="AY58" s="98"/>
      <c r="AZ58" s="98"/>
      <c r="BA58" s="99">
        <v>1</v>
      </c>
      <c r="BB58" s="98"/>
      <c r="BC58" s="98"/>
      <c r="BD58" s="98"/>
      <c r="BE58" s="98"/>
      <c r="BF58" s="99">
        <v>1</v>
      </c>
      <c r="BG58" s="98"/>
      <c r="BH58" s="98"/>
      <c r="BI58" s="98"/>
      <c r="BJ58" s="98"/>
      <c r="BK58" s="177">
        <v>1</v>
      </c>
      <c r="BL58" s="102"/>
      <c r="BM58" s="102"/>
      <c r="BN58" s="103"/>
      <c r="BO58" s="103"/>
      <c r="BP58" s="110">
        <f>IFERROR(SUM(I58:BK58),"")</f>
        <v>11</v>
      </c>
      <c r="BQ58" s="105"/>
      <c r="BR58" s="98"/>
      <c r="BS58" s="98"/>
      <c r="BT58" s="98"/>
      <c r="BU58" s="98"/>
      <c r="BV58" s="98"/>
      <c r="BW58" s="98"/>
      <c r="BX58" s="98"/>
      <c r="BY58" s="98"/>
      <c r="BZ58" s="98"/>
      <c r="CA58" s="98"/>
      <c r="CB58" s="98"/>
      <c r="CC58" s="106">
        <f>IFERROR(SUM(BQ58:CB58),"")</f>
        <v>0</v>
      </c>
      <c r="CD58" s="107">
        <f>IF(AND(BP58=0,CC58=0),"",IF(IFERROR(CC58/BP58,"")&gt;100%,100%,IFERROR(CC58/BP58,"")))</f>
        <v>0</v>
      </c>
      <c r="CE58" s="175"/>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row>
    <row r="59" spans="1:113" s="114" customFormat="1" ht="18" customHeight="1" x14ac:dyDescent="0.25">
      <c r="A59" s="283" t="s">
        <v>205</v>
      </c>
      <c r="B59" s="283"/>
      <c r="C59" s="283"/>
      <c r="D59" s="283"/>
      <c r="E59" s="53"/>
      <c r="F59" s="53"/>
      <c r="G59" s="53"/>
      <c r="H59" s="53"/>
      <c r="I59" s="295">
        <f>COUNTIF(I55:M58,"x")</f>
        <v>0</v>
      </c>
      <c r="J59" s="295"/>
      <c r="K59" s="295"/>
      <c r="L59" s="295"/>
      <c r="M59" s="295"/>
      <c r="N59" s="293">
        <f>COUNTIF(N55:Q58,"x")</f>
        <v>0</v>
      </c>
      <c r="O59" s="293"/>
      <c r="P59" s="293"/>
      <c r="Q59" s="293"/>
      <c r="R59" s="293">
        <f>COUNTIF(R55:V58,"x")</f>
        <v>0</v>
      </c>
      <c r="S59" s="293"/>
      <c r="T59" s="293"/>
      <c r="U59" s="293"/>
      <c r="V59" s="293"/>
      <c r="W59" s="293">
        <f>COUNTIF(W55:AA58,"x")</f>
        <v>0</v>
      </c>
      <c r="X59" s="293"/>
      <c r="Y59" s="293"/>
      <c r="Z59" s="293"/>
      <c r="AA59" s="293"/>
      <c r="AB59" s="293">
        <f ca="1">COUNTIF(AB55:AF59,"x")</f>
        <v>0</v>
      </c>
      <c r="AC59" s="293"/>
      <c r="AD59" s="293"/>
      <c r="AE59" s="293"/>
      <c r="AF59" s="293"/>
      <c r="AG59" s="293">
        <f ca="1">COUNTIF(AG55:AK59,"x")</f>
        <v>0</v>
      </c>
      <c r="AH59" s="293"/>
      <c r="AI59" s="293"/>
      <c r="AJ59" s="293"/>
      <c r="AK59" s="293"/>
      <c r="AL59" s="293">
        <f ca="1">COUNTIF(AL55:AP59,"x")</f>
        <v>0</v>
      </c>
      <c r="AM59" s="293"/>
      <c r="AN59" s="293"/>
      <c r="AO59" s="293"/>
      <c r="AP59" s="293"/>
      <c r="AQ59" s="293">
        <f ca="1">COUNTIF(AQ55:AU59,"x")</f>
        <v>0</v>
      </c>
      <c r="AR59" s="293"/>
      <c r="AS59" s="293"/>
      <c r="AT59" s="293"/>
      <c r="AU59" s="293"/>
      <c r="AV59" s="293">
        <f ca="1">COUNTIF(AV43:AZ59,"x")</f>
        <v>0</v>
      </c>
      <c r="AW59" s="293"/>
      <c r="AX59" s="293"/>
      <c r="AY59" s="293"/>
      <c r="AZ59" s="293"/>
      <c r="BA59" s="293">
        <f ca="1">COUNTIF(BA43:BE58,"x")</f>
        <v>0</v>
      </c>
      <c r="BB59" s="293"/>
      <c r="BC59" s="293"/>
      <c r="BD59" s="293"/>
      <c r="BE59" s="293"/>
      <c r="BF59" s="293">
        <f ca="1">COUNTIF(AW43:BA58,"x")</f>
        <v>0</v>
      </c>
      <c r="BG59" s="293"/>
      <c r="BH59" s="293"/>
      <c r="BI59" s="293"/>
      <c r="BJ59" s="293"/>
      <c r="BK59" s="296">
        <f ca="1">COUNTIF(AW43:BA58,"x")</f>
        <v>0</v>
      </c>
      <c r="BL59" s="296"/>
      <c r="BM59" s="296"/>
      <c r="BN59" s="103"/>
      <c r="BO59" s="103"/>
      <c r="BP59" s="104">
        <f t="shared" ref="BP59:CB59" ca="1" si="7">SUM(BP43:BP51)</f>
        <v>128</v>
      </c>
      <c r="BQ59" s="111" t="e">
        <f t="shared" ca="1" si="7"/>
        <v>#DIV/0!</v>
      </c>
      <c r="BR59" s="104">
        <f t="shared" si="7"/>
        <v>0</v>
      </c>
      <c r="BS59" s="104">
        <f t="shared" si="7"/>
        <v>0</v>
      </c>
      <c r="BT59" s="104" t="e">
        <f t="shared" ca="1" si="7"/>
        <v>#DIV/0!</v>
      </c>
      <c r="BU59" s="104">
        <f t="shared" si="7"/>
        <v>0</v>
      </c>
      <c r="BV59" s="104">
        <f t="shared" si="7"/>
        <v>0</v>
      </c>
      <c r="BW59" s="104">
        <f t="shared" ca="1" si="7"/>
        <v>0</v>
      </c>
      <c r="BX59" s="104">
        <f t="shared" si="7"/>
        <v>0</v>
      </c>
      <c r="BY59" s="104">
        <f t="shared" si="7"/>
        <v>0</v>
      </c>
      <c r="BZ59" s="104">
        <f t="shared" ca="1" si="7"/>
        <v>0</v>
      </c>
      <c r="CA59" s="104">
        <f t="shared" si="7"/>
        <v>0</v>
      </c>
      <c r="CB59" s="104">
        <f t="shared" si="7"/>
        <v>0</v>
      </c>
      <c r="CC59" s="104" t="e">
        <f>SUM(CC36:CC51)</f>
        <v>#REF!</v>
      </c>
      <c r="CD59" s="112" t="e">
        <f ca="1">+CC59/BP59</f>
        <v>#REF!</v>
      </c>
      <c r="CE59" s="113"/>
      <c r="CF59" s="84"/>
      <c r="CG59" s="84"/>
    </row>
    <row r="60" spans="1:113" s="114" customFormat="1" ht="15.95" customHeight="1" x14ac:dyDescent="0.25">
      <c r="A60" s="292" t="s">
        <v>206</v>
      </c>
      <c r="B60" s="292"/>
      <c r="C60" s="292"/>
      <c r="D60" s="292"/>
      <c r="E60" s="115"/>
      <c r="F60" s="116"/>
      <c r="G60" s="116"/>
      <c r="H60" s="116"/>
      <c r="I60" s="293">
        <f>+I59+N59+R59</f>
        <v>0</v>
      </c>
      <c r="J60" s="293"/>
      <c r="K60" s="293"/>
      <c r="L60" s="293"/>
      <c r="M60" s="293"/>
      <c r="N60" s="293">
        <f>+M59+Q59</f>
        <v>0</v>
      </c>
      <c r="O60" s="293"/>
      <c r="P60" s="293"/>
      <c r="Q60" s="293"/>
      <c r="R60" s="293">
        <f>+V59</f>
        <v>0</v>
      </c>
      <c r="S60" s="293"/>
      <c r="T60" s="293"/>
      <c r="U60" s="293"/>
      <c r="V60" s="293"/>
      <c r="W60" s="293">
        <f ca="1">+W59+AB59+AG59</f>
        <v>0</v>
      </c>
      <c r="X60" s="293"/>
      <c r="Y60" s="293"/>
      <c r="Z60" s="293"/>
      <c r="AA60" s="293"/>
      <c r="AB60" s="293">
        <f>+AF59</f>
        <v>0</v>
      </c>
      <c r="AC60" s="293"/>
      <c r="AD60" s="293"/>
      <c r="AE60" s="293"/>
      <c r="AF60" s="293"/>
      <c r="AG60" s="293">
        <f>+AK59</f>
        <v>0</v>
      </c>
      <c r="AH60" s="293"/>
      <c r="AI60" s="293"/>
      <c r="AJ60" s="293"/>
      <c r="AK60" s="293"/>
      <c r="AL60" s="293">
        <f ca="1">+AL59+AQ59+AV59</f>
        <v>0</v>
      </c>
      <c r="AM60" s="293"/>
      <c r="AN60" s="293"/>
      <c r="AO60" s="293"/>
      <c r="AP60" s="293"/>
      <c r="AQ60" s="293">
        <f>+AU59</f>
        <v>0</v>
      </c>
      <c r="AR60" s="293"/>
      <c r="AS60" s="293"/>
      <c r="AT60" s="293"/>
      <c r="AU60" s="293"/>
      <c r="AV60" s="293">
        <f>+AZ59</f>
        <v>0</v>
      </c>
      <c r="AW60" s="293"/>
      <c r="AX60" s="293"/>
      <c r="AY60" s="293"/>
      <c r="AZ60" s="293"/>
      <c r="BA60" s="293">
        <f ca="1">+BA59+BF59+BK59</f>
        <v>0</v>
      </c>
      <c r="BB60" s="293"/>
      <c r="BC60" s="293"/>
      <c r="BD60" s="293"/>
      <c r="BE60" s="293"/>
      <c r="BF60" s="293">
        <f>+BJ59</f>
        <v>0</v>
      </c>
      <c r="BG60" s="293"/>
      <c r="BH60" s="293"/>
      <c r="BI60" s="293"/>
      <c r="BJ60" s="293"/>
      <c r="BK60" s="293">
        <f>+BO59</f>
        <v>0</v>
      </c>
      <c r="BL60" s="293"/>
      <c r="BM60" s="293"/>
      <c r="BN60" s="293"/>
      <c r="BO60" s="293"/>
      <c r="BP60" s="104">
        <f ca="1">SUM(I60:BK60)</f>
        <v>0</v>
      </c>
      <c r="BQ60" s="104" t="e">
        <f ca="1">+BQ59+BR59+BS59</f>
        <v>#DIV/0!</v>
      </c>
      <c r="BR60" s="104"/>
      <c r="BS60" s="104"/>
      <c r="BT60" s="293" t="e">
        <f ca="1">+BT59+BU59+BV59</f>
        <v>#DIV/0!</v>
      </c>
      <c r="BU60" s="293"/>
      <c r="BV60" s="293"/>
      <c r="BW60" s="293">
        <f ca="1">+BW59+BX59+BY59</f>
        <v>0</v>
      </c>
      <c r="BX60" s="293"/>
      <c r="BY60" s="293"/>
      <c r="BZ60" s="293">
        <f ca="1">+BZ59+CA59+CB59</f>
        <v>0</v>
      </c>
      <c r="CA60" s="293"/>
      <c r="CB60" s="293"/>
      <c r="CC60" s="104" t="e">
        <f ca="1">+BQ60+BT60+BW60+BZ60</f>
        <v>#DIV/0!</v>
      </c>
      <c r="CD60" s="118" t="e">
        <f ca="1">+CC60/BP60</f>
        <v>#DIV/0!</v>
      </c>
      <c r="CE60" s="113"/>
      <c r="CF60" s="84"/>
      <c r="CG60" s="84"/>
    </row>
    <row r="61" spans="1:113" ht="18.95" customHeight="1" x14ac:dyDescent="0.2">
      <c r="A61" s="292" t="s">
        <v>207</v>
      </c>
      <c r="B61" s="292"/>
      <c r="C61" s="292"/>
      <c r="D61" s="292"/>
      <c r="E61" s="22"/>
      <c r="F61" s="20"/>
      <c r="G61" s="20"/>
      <c r="H61" s="20"/>
      <c r="I61" s="294" t="e">
        <f ca="1">+I60/BP60</f>
        <v>#DIV/0!</v>
      </c>
      <c r="J61" s="294"/>
      <c r="K61" s="294"/>
      <c r="L61" s="294"/>
      <c r="M61" s="294"/>
      <c r="N61" s="294" t="e">
        <f ca="1">+N60/BP60</f>
        <v>#DIV/0!</v>
      </c>
      <c r="O61" s="294"/>
      <c r="P61" s="294"/>
      <c r="Q61" s="294"/>
      <c r="R61" s="294" t="e">
        <f ca="1">+R60/BP60</f>
        <v>#DIV/0!</v>
      </c>
      <c r="S61" s="294"/>
      <c r="T61" s="294"/>
      <c r="U61" s="294"/>
      <c r="V61" s="294"/>
      <c r="W61" s="294" t="e">
        <f ca="1">+W60/BP60</f>
        <v>#DIV/0!</v>
      </c>
      <c r="X61" s="294"/>
      <c r="Y61" s="294"/>
      <c r="Z61" s="294"/>
      <c r="AA61" s="294"/>
      <c r="AB61" s="294" t="e">
        <f ca="1">+AB60/BP60</f>
        <v>#DIV/0!</v>
      </c>
      <c r="AC61" s="294"/>
      <c r="AD61" s="294"/>
      <c r="AE61" s="294"/>
      <c r="AF61" s="294"/>
      <c r="AG61" s="294" t="e">
        <f ca="1">+AG60/BP60</f>
        <v>#DIV/0!</v>
      </c>
      <c r="AH61" s="294"/>
      <c r="AI61" s="294"/>
      <c r="AJ61" s="294"/>
      <c r="AK61" s="294"/>
      <c r="AL61" s="294" t="e">
        <f ca="1">+AL60/BP60</f>
        <v>#DIV/0!</v>
      </c>
      <c r="AM61" s="294"/>
      <c r="AN61" s="294"/>
      <c r="AO61" s="294"/>
      <c r="AP61" s="294"/>
      <c r="AQ61" s="294" t="e">
        <f>+AQ60/CW60</f>
        <v>#DIV/0!</v>
      </c>
      <c r="AR61" s="294"/>
      <c r="AS61" s="294"/>
      <c r="AT61" s="294"/>
      <c r="AU61" s="294"/>
      <c r="AV61" s="294" t="e">
        <f>+AV60/DB60</f>
        <v>#DIV/0!</v>
      </c>
      <c r="AW61" s="294"/>
      <c r="AX61" s="294"/>
      <c r="AY61" s="294"/>
      <c r="AZ61" s="294"/>
      <c r="BA61" s="294" t="e">
        <f ca="1">+BA60/BP60</f>
        <v>#DIV/0!</v>
      </c>
      <c r="BB61" s="294"/>
      <c r="BC61" s="294"/>
      <c r="BD61" s="294"/>
      <c r="BE61" s="294"/>
      <c r="BF61" s="294" t="e">
        <f>+BF60/DL60</f>
        <v>#DIV/0!</v>
      </c>
      <c r="BG61" s="294"/>
      <c r="BH61" s="294"/>
      <c r="BI61" s="294"/>
      <c r="BJ61" s="294"/>
      <c r="BK61" s="294" t="e">
        <f>+BK60/DQ60</f>
        <v>#DIV/0!</v>
      </c>
      <c r="BL61" s="294"/>
      <c r="BM61" s="294"/>
      <c r="BN61" s="294"/>
      <c r="BO61" s="294"/>
      <c r="BP61" s="119" t="e">
        <f ca="1">+I61+W61+AL61+BA61</f>
        <v>#DIV/0!</v>
      </c>
      <c r="BQ61" s="294" t="e">
        <f ca="1">+BQ60/I60</f>
        <v>#DIV/0!</v>
      </c>
      <c r="BR61" s="294"/>
      <c r="BS61" s="294"/>
      <c r="BT61" s="294" t="e">
        <f ca="1">+BT60/W60</f>
        <v>#DIV/0!</v>
      </c>
      <c r="BU61" s="294"/>
      <c r="BV61" s="294"/>
      <c r="BW61" s="294" t="e">
        <f ca="1">+BW60/AL60</f>
        <v>#DIV/0!</v>
      </c>
      <c r="BX61" s="294"/>
      <c r="BY61" s="294"/>
      <c r="BZ61" s="294" t="e">
        <f ca="1">+BZ60/BA60</f>
        <v>#DIV/0!</v>
      </c>
      <c r="CA61" s="294"/>
      <c r="CB61" s="294"/>
      <c r="CC61" s="119" t="e">
        <f ca="1">(BQ61+BT61+BW61)/3</f>
        <v>#DIV/0!</v>
      </c>
      <c r="CD61" s="120"/>
      <c r="CE61" s="121"/>
    </row>
    <row r="62" spans="1:113" ht="31.5" customHeight="1" x14ac:dyDescent="0.2">
      <c r="A62" s="283" t="s">
        <v>145</v>
      </c>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3"/>
      <c r="AQ62" s="283"/>
      <c r="AR62" s="283"/>
      <c r="AS62" s="283"/>
      <c r="AT62" s="283"/>
      <c r="AU62" s="283"/>
      <c r="AV62" s="283"/>
      <c r="AW62" s="283"/>
      <c r="AX62" s="283"/>
      <c r="AY62" s="283"/>
      <c r="AZ62" s="283"/>
      <c r="BA62" s="283"/>
      <c r="BB62" s="283"/>
      <c r="BC62" s="283"/>
      <c r="BD62" s="283"/>
      <c r="BE62" s="283"/>
      <c r="BF62" s="283"/>
      <c r="BG62" s="283"/>
      <c r="BH62" s="283"/>
      <c r="BI62" s="283"/>
      <c r="BJ62" s="283"/>
      <c r="BK62" s="283"/>
      <c r="BL62" s="283"/>
      <c r="BM62" s="283"/>
      <c r="BN62" s="283"/>
      <c r="BO62" s="283"/>
      <c r="BP62" s="283"/>
      <c r="BQ62" s="283"/>
      <c r="BR62" s="283"/>
      <c r="BS62" s="283"/>
      <c r="BT62" s="283"/>
      <c r="BU62" s="283"/>
      <c r="BV62" s="283"/>
      <c r="BW62" s="283"/>
      <c r="BX62" s="283"/>
      <c r="BY62" s="283"/>
      <c r="BZ62" s="283"/>
      <c r="CA62" s="283"/>
      <c r="CB62" s="283"/>
      <c r="CC62" s="283"/>
      <c r="CD62" s="283"/>
      <c r="CE62" s="283"/>
    </row>
    <row r="63" spans="1:113" ht="55.7" customHeight="1" x14ac:dyDescent="0.2">
      <c r="A63" s="8"/>
      <c r="B63" s="8" t="s">
        <v>146</v>
      </c>
      <c r="C63" s="8" t="s">
        <v>147</v>
      </c>
      <c r="D63" s="77" t="s">
        <v>148</v>
      </c>
      <c r="E63" s="8" t="s">
        <v>218</v>
      </c>
      <c r="F63" s="11" t="s">
        <v>273</v>
      </c>
      <c r="G63" s="11" t="s">
        <v>210</v>
      </c>
      <c r="H63" s="11" t="s">
        <v>204</v>
      </c>
      <c r="I63" s="97"/>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103"/>
      <c r="BO63" s="103"/>
      <c r="BP63" s="179">
        <f>IFERROR(SUM(I63:BK63),"")</f>
        <v>0</v>
      </c>
      <c r="BQ63" s="98"/>
      <c r="BR63" s="98"/>
      <c r="BS63" s="98"/>
      <c r="BT63" s="98"/>
      <c r="BU63" s="98"/>
      <c r="BV63" s="98"/>
      <c r="BW63" s="98"/>
      <c r="BX63" s="98"/>
      <c r="BY63" s="98"/>
      <c r="BZ63" s="98"/>
      <c r="CA63" s="98"/>
      <c r="CB63" s="98"/>
      <c r="CC63" s="106">
        <f>IFERROR(SUM(BQ63:CB63),"")</f>
        <v>0</v>
      </c>
      <c r="CD63" s="107" t="str">
        <f>IF(AND(BP63=0,CC63=0),"",IF(IFERROR(CC63/BP63,"")&gt;100%,100%,IFERROR(CC63/BP63,"")))</f>
        <v/>
      </c>
      <c r="CE63" s="180"/>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row>
    <row r="64" spans="1:113" s="114" customFormat="1" ht="18" customHeight="1" x14ac:dyDescent="0.25">
      <c r="A64" s="283" t="s">
        <v>205</v>
      </c>
      <c r="B64" s="283"/>
      <c r="C64" s="283"/>
      <c r="D64" s="283"/>
      <c r="E64" s="53"/>
      <c r="F64" s="53"/>
      <c r="G64" s="53"/>
      <c r="H64" s="53"/>
      <c r="I64" s="295">
        <f ca="1">COUNTIF(I60:M63,"x")</f>
        <v>0</v>
      </c>
      <c r="J64" s="295"/>
      <c r="K64" s="295"/>
      <c r="L64" s="295"/>
      <c r="M64" s="295"/>
      <c r="N64" s="293">
        <f ca="1">COUNTIF(N60:Q63,"x")</f>
        <v>0</v>
      </c>
      <c r="O64" s="293"/>
      <c r="P64" s="293"/>
      <c r="Q64" s="293"/>
      <c r="R64" s="293">
        <f ca="1">COUNTIF(R60:V63,"x")</f>
        <v>0</v>
      </c>
      <c r="S64" s="293"/>
      <c r="T64" s="293"/>
      <c r="U64" s="293"/>
      <c r="V64" s="293"/>
      <c r="W64" s="293">
        <f ca="1">COUNTIF(W60:AA63,"x")</f>
        <v>0</v>
      </c>
      <c r="X64" s="293"/>
      <c r="Y64" s="293"/>
      <c r="Z64" s="293"/>
      <c r="AA64" s="293"/>
      <c r="AB64" s="293">
        <f ca="1">COUNTIF(AB60:AF64,"x")</f>
        <v>0</v>
      </c>
      <c r="AC64" s="293"/>
      <c r="AD64" s="293"/>
      <c r="AE64" s="293"/>
      <c r="AF64" s="293"/>
      <c r="AG64" s="293">
        <f ca="1">COUNTIF(AG60:AK64,"x")</f>
        <v>0</v>
      </c>
      <c r="AH64" s="293"/>
      <c r="AI64" s="293"/>
      <c r="AJ64" s="293"/>
      <c r="AK64" s="293"/>
      <c r="AL64" s="293">
        <f ca="1">COUNTIF(AL60:AP64,"x")</f>
        <v>0</v>
      </c>
      <c r="AM64" s="293"/>
      <c r="AN64" s="293"/>
      <c r="AO64" s="293"/>
      <c r="AP64" s="293"/>
      <c r="AQ64" s="293">
        <f ca="1">COUNTIF(AQ60:AU64,"x")</f>
        <v>0</v>
      </c>
      <c r="AR64" s="293"/>
      <c r="AS64" s="293"/>
      <c r="AT64" s="293"/>
      <c r="AU64" s="293"/>
      <c r="AV64" s="293">
        <f ca="1">COUNTIF(AV48:AZ64,"x")</f>
        <v>0</v>
      </c>
      <c r="AW64" s="293"/>
      <c r="AX64" s="293"/>
      <c r="AY64" s="293"/>
      <c r="AZ64" s="293"/>
      <c r="BA64" s="293">
        <f ca="1">COUNTIF(BA48:BE63,"x")</f>
        <v>0</v>
      </c>
      <c r="BB64" s="293"/>
      <c r="BC64" s="293"/>
      <c r="BD64" s="293"/>
      <c r="BE64" s="293"/>
      <c r="BF64" s="293">
        <f ca="1">COUNTIF(AW48:BA63,"x")</f>
        <v>0</v>
      </c>
      <c r="BG64" s="293"/>
      <c r="BH64" s="293"/>
      <c r="BI64" s="293"/>
      <c r="BJ64" s="293"/>
      <c r="BK64" s="296">
        <f ca="1">COUNTIF(AW48:BA63,"x")</f>
        <v>0</v>
      </c>
      <c r="BL64" s="296"/>
      <c r="BM64" s="296"/>
      <c r="BN64" s="103"/>
      <c r="BO64" s="103"/>
      <c r="BP64" s="104">
        <f t="shared" ref="BP64:CB64" ca="1" si="8">SUM(BP48:BP56)</f>
        <v>166</v>
      </c>
      <c r="BQ64" s="111" t="e">
        <f t="shared" ca="1" si="8"/>
        <v>#DIV/0!</v>
      </c>
      <c r="BR64" s="104">
        <f t="shared" si="8"/>
        <v>0</v>
      </c>
      <c r="BS64" s="104">
        <f t="shared" si="8"/>
        <v>0</v>
      </c>
      <c r="BT64" s="104" t="e">
        <f t="shared" ca="1" si="8"/>
        <v>#DIV/0!</v>
      </c>
      <c r="BU64" s="104">
        <f t="shared" si="8"/>
        <v>0</v>
      </c>
      <c r="BV64" s="104">
        <f t="shared" si="8"/>
        <v>0</v>
      </c>
      <c r="BW64" s="104">
        <f t="shared" ca="1" si="8"/>
        <v>0</v>
      </c>
      <c r="BX64" s="104">
        <f t="shared" si="8"/>
        <v>0</v>
      </c>
      <c r="BY64" s="104">
        <f t="shared" si="8"/>
        <v>0</v>
      </c>
      <c r="BZ64" s="104">
        <f t="shared" ca="1" si="8"/>
        <v>0</v>
      </c>
      <c r="CA64" s="104">
        <f t="shared" si="8"/>
        <v>0</v>
      </c>
      <c r="CB64" s="104">
        <f t="shared" si="8"/>
        <v>0</v>
      </c>
      <c r="CC64" s="104" t="e">
        <f ca="1">SUM(CC41:CC56)</f>
        <v>#REF!</v>
      </c>
      <c r="CD64" s="112" t="e">
        <f ca="1">+CC64/BP64</f>
        <v>#REF!</v>
      </c>
      <c r="CE64" s="113"/>
      <c r="CF64" s="84"/>
      <c r="CG64" s="84"/>
    </row>
    <row r="65" spans="1:113" s="114" customFormat="1" ht="15.95" customHeight="1" x14ac:dyDescent="0.25">
      <c r="A65" s="292" t="s">
        <v>206</v>
      </c>
      <c r="B65" s="292"/>
      <c r="C65" s="292"/>
      <c r="D65" s="292"/>
      <c r="E65" s="115"/>
      <c r="F65" s="116"/>
      <c r="G65" s="116"/>
      <c r="H65" s="116"/>
      <c r="I65" s="293">
        <f ca="1">+I64+N64+R64</f>
        <v>0</v>
      </c>
      <c r="J65" s="293"/>
      <c r="K65" s="293"/>
      <c r="L65" s="293"/>
      <c r="M65" s="293"/>
      <c r="N65" s="293">
        <f>+M64+Q64</f>
        <v>0</v>
      </c>
      <c r="O65" s="293"/>
      <c r="P65" s="293"/>
      <c r="Q65" s="293"/>
      <c r="R65" s="293">
        <f>+V64</f>
        <v>0</v>
      </c>
      <c r="S65" s="293"/>
      <c r="T65" s="293"/>
      <c r="U65" s="293"/>
      <c r="V65" s="293"/>
      <c r="W65" s="293">
        <f ca="1">+W64+AB64+AG64</f>
        <v>0</v>
      </c>
      <c r="X65" s="293"/>
      <c r="Y65" s="293"/>
      <c r="Z65" s="293"/>
      <c r="AA65" s="293"/>
      <c r="AB65" s="293">
        <f>+AF64</f>
        <v>0</v>
      </c>
      <c r="AC65" s="293"/>
      <c r="AD65" s="293"/>
      <c r="AE65" s="293"/>
      <c r="AF65" s="293"/>
      <c r="AG65" s="293">
        <f>+AK64</f>
        <v>0</v>
      </c>
      <c r="AH65" s="293"/>
      <c r="AI65" s="293"/>
      <c r="AJ65" s="293"/>
      <c r="AK65" s="293"/>
      <c r="AL65" s="293">
        <f ca="1">+AL64+AQ64+AV64</f>
        <v>0</v>
      </c>
      <c r="AM65" s="293"/>
      <c r="AN65" s="293"/>
      <c r="AO65" s="293"/>
      <c r="AP65" s="293"/>
      <c r="AQ65" s="293">
        <f>+AU64</f>
        <v>0</v>
      </c>
      <c r="AR65" s="293"/>
      <c r="AS65" s="293"/>
      <c r="AT65" s="293"/>
      <c r="AU65" s="293"/>
      <c r="AV65" s="293">
        <f>+AZ64</f>
        <v>0</v>
      </c>
      <c r="AW65" s="293"/>
      <c r="AX65" s="293"/>
      <c r="AY65" s="293"/>
      <c r="AZ65" s="293"/>
      <c r="BA65" s="293">
        <f ca="1">+BA64+BF64+BK64</f>
        <v>0</v>
      </c>
      <c r="BB65" s="293"/>
      <c r="BC65" s="293"/>
      <c r="BD65" s="293"/>
      <c r="BE65" s="293"/>
      <c r="BF65" s="293">
        <f>+BJ64</f>
        <v>0</v>
      </c>
      <c r="BG65" s="293"/>
      <c r="BH65" s="293"/>
      <c r="BI65" s="293"/>
      <c r="BJ65" s="293"/>
      <c r="BK65" s="293">
        <f>+BO64</f>
        <v>0</v>
      </c>
      <c r="BL65" s="293"/>
      <c r="BM65" s="293"/>
      <c r="BN65" s="293"/>
      <c r="BO65" s="293"/>
      <c r="BP65" s="104">
        <f ca="1">SUM(I65:BK65)</f>
        <v>0</v>
      </c>
      <c r="BQ65" s="104" t="e">
        <f ca="1">+BQ64+BR64+BS64</f>
        <v>#DIV/0!</v>
      </c>
      <c r="BR65" s="104"/>
      <c r="BS65" s="104"/>
      <c r="BT65" s="293" t="e">
        <f ca="1">+BT64+BU64+BV64</f>
        <v>#DIV/0!</v>
      </c>
      <c r="BU65" s="293"/>
      <c r="BV65" s="293"/>
      <c r="BW65" s="293">
        <f ca="1">+BW64+BX64+BY64</f>
        <v>0</v>
      </c>
      <c r="BX65" s="293"/>
      <c r="BY65" s="293"/>
      <c r="BZ65" s="293">
        <f ca="1">+BZ64+CA64+CB64</f>
        <v>0</v>
      </c>
      <c r="CA65" s="293"/>
      <c r="CB65" s="293"/>
      <c r="CC65" s="104" t="e">
        <f ca="1">+BQ65+BT65+BW65+BZ65</f>
        <v>#DIV/0!</v>
      </c>
      <c r="CD65" s="118" t="e">
        <f ca="1">+CC65/BP65</f>
        <v>#DIV/0!</v>
      </c>
      <c r="CE65" s="113"/>
      <c r="CF65" s="84"/>
      <c r="CG65" s="84"/>
    </row>
    <row r="66" spans="1:113" ht="18.95" customHeight="1" x14ac:dyDescent="0.2">
      <c r="A66" s="292" t="s">
        <v>207</v>
      </c>
      <c r="B66" s="292"/>
      <c r="C66" s="292"/>
      <c r="D66" s="292"/>
      <c r="E66" s="22"/>
      <c r="F66" s="20"/>
      <c r="G66" s="20"/>
      <c r="H66" s="20"/>
      <c r="I66" s="294" t="e">
        <f ca="1">+I65/BP65</f>
        <v>#DIV/0!</v>
      </c>
      <c r="J66" s="294"/>
      <c r="K66" s="294"/>
      <c r="L66" s="294"/>
      <c r="M66" s="294"/>
      <c r="N66" s="294" t="e">
        <f ca="1">+N65/BP65</f>
        <v>#DIV/0!</v>
      </c>
      <c r="O66" s="294"/>
      <c r="P66" s="294"/>
      <c r="Q66" s="294"/>
      <c r="R66" s="294" t="e">
        <f ca="1">+R65/BP65</f>
        <v>#DIV/0!</v>
      </c>
      <c r="S66" s="294"/>
      <c r="T66" s="294"/>
      <c r="U66" s="294"/>
      <c r="V66" s="294"/>
      <c r="W66" s="294" t="e">
        <f ca="1">+W65/BP65</f>
        <v>#DIV/0!</v>
      </c>
      <c r="X66" s="294"/>
      <c r="Y66" s="294"/>
      <c r="Z66" s="294"/>
      <c r="AA66" s="294"/>
      <c r="AB66" s="294" t="e">
        <f ca="1">+AB65/BP65</f>
        <v>#DIV/0!</v>
      </c>
      <c r="AC66" s="294"/>
      <c r="AD66" s="294"/>
      <c r="AE66" s="294"/>
      <c r="AF66" s="294"/>
      <c r="AG66" s="294" t="e">
        <f ca="1">+AG65/BP65</f>
        <v>#DIV/0!</v>
      </c>
      <c r="AH66" s="294"/>
      <c r="AI66" s="294"/>
      <c r="AJ66" s="294"/>
      <c r="AK66" s="294"/>
      <c r="AL66" s="294" t="e">
        <f ca="1">+AL65/BP65</f>
        <v>#DIV/0!</v>
      </c>
      <c r="AM66" s="294"/>
      <c r="AN66" s="294"/>
      <c r="AO66" s="294"/>
      <c r="AP66" s="294"/>
      <c r="AQ66" s="294" t="e">
        <f>+AQ65/CW65</f>
        <v>#DIV/0!</v>
      </c>
      <c r="AR66" s="294"/>
      <c r="AS66" s="294"/>
      <c r="AT66" s="294"/>
      <c r="AU66" s="294"/>
      <c r="AV66" s="294" t="e">
        <f>+AV65/DB65</f>
        <v>#DIV/0!</v>
      </c>
      <c r="AW66" s="294"/>
      <c r="AX66" s="294"/>
      <c r="AY66" s="294"/>
      <c r="AZ66" s="294"/>
      <c r="BA66" s="294" t="e">
        <f ca="1">+BA65/BP65</f>
        <v>#DIV/0!</v>
      </c>
      <c r="BB66" s="294"/>
      <c r="BC66" s="294"/>
      <c r="BD66" s="294"/>
      <c r="BE66" s="294"/>
      <c r="BF66" s="294" t="e">
        <f>+BF65/DL65</f>
        <v>#DIV/0!</v>
      </c>
      <c r="BG66" s="294"/>
      <c r="BH66" s="294"/>
      <c r="BI66" s="294"/>
      <c r="BJ66" s="294"/>
      <c r="BK66" s="294" t="e">
        <f>+BK65/DQ65</f>
        <v>#DIV/0!</v>
      </c>
      <c r="BL66" s="294"/>
      <c r="BM66" s="294"/>
      <c r="BN66" s="294"/>
      <c r="BO66" s="294"/>
      <c r="BP66" s="119" t="e">
        <f ca="1">+I66+W66+AL66+BA66</f>
        <v>#DIV/0!</v>
      </c>
      <c r="BQ66" s="294" t="e">
        <f ca="1">+BQ65/I65</f>
        <v>#DIV/0!</v>
      </c>
      <c r="BR66" s="294"/>
      <c r="BS66" s="294"/>
      <c r="BT66" s="294" t="e">
        <f ca="1">+BT65/W65</f>
        <v>#DIV/0!</v>
      </c>
      <c r="BU66" s="294"/>
      <c r="BV66" s="294"/>
      <c r="BW66" s="294" t="e">
        <f ca="1">+BW65/AL65</f>
        <v>#DIV/0!</v>
      </c>
      <c r="BX66" s="294"/>
      <c r="BY66" s="294"/>
      <c r="BZ66" s="294" t="e">
        <f ca="1">+BZ65/BA65</f>
        <v>#DIV/0!</v>
      </c>
      <c r="CA66" s="294"/>
      <c r="CB66" s="294"/>
      <c r="CC66" s="119" t="e">
        <f ca="1">(BQ66+BT66+BW66)/3</f>
        <v>#DIV/0!</v>
      </c>
      <c r="CD66" s="120"/>
      <c r="CE66" s="121"/>
    </row>
    <row r="67" spans="1:113" x14ac:dyDescent="0.2">
      <c r="A67" s="279"/>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c r="AS67" s="279"/>
      <c r="AT67" s="279"/>
      <c r="AU67" s="279"/>
      <c r="AV67" s="279"/>
      <c r="AW67" s="279"/>
      <c r="AX67" s="279"/>
      <c r="AY67" s="279"/>
      <c r="AZ67" s="279"/>
      <c r="BA67" s="279"/>
      <c r="BB67" s="279"/>
      <c r="BC67" s="279"/>
      <c r="BD67" s="279"/>
      <c r="BE67" s="279"/>
      <c r="BF67" s="279"/>
      <c r="BG67" s="279"/>
      <c r="BH67" s="279"/>
      <c r="BI67" s="279"/>
      <c r="BJ67" s="279"/>
      <c r="BK67" s="279"/>
      <c r="BL67" s="279"/>
      <c r="BM67" s="279"/>
      <c r="BN67" s="279"/>
      <c r="BO67" s="279"/>
      <c r="BP67" s="279"/>
      <c r="BQ67" s="279"/>
      <c r="BR67" s="279"/>
      <c r="BS67" s="279"/>
      <c r="BT67" s="279"/>
      <c r="BU67" s="279"/>
      <c r="BV67" s="279"/>
      <c r="BW67" s="279"/>
      <c r="BX67" s="279"/>
      <c r="BY67" s="279"/>
      <c r="BZ67" s="279"/>
      <c r="CA67" s="279"/>
      <c r="CB67" s="279"/>
      <c r="CC67" s="279"/>
      <c r="CD67" s="279"/>
      <c r="CE67" s="279"/>
      <c r="CF67" s="23"/>
      <c r="CG67" s="23"/>
      <c r="CH67" s="23"/>
      <c r="CI67" s="23"/>
      <c r="CJ67" s="23"/>
      <c r="CK67" s="23"/>
      <c r="CL67" s="23"/>
      <c r="CM67" s="23"/>
      <c r="CN67" s="23"/>
      <c r="CO67" s="23"/>
      <c r="CP67" s="23"/>
      <c r="CQ67" s="23"/>
      <c r="CR67" s="23"/>
      <c r="CS67" s="23"/>
      <c r="CT67" s="23"/>
      <c r="CU67" s="23"/>
      <c r="CV67" s="23"/>
      <c r="CW67" s="23"/>
      <c r="CX67" s="23"/>
      <c r="CY67" s="23"/>
      <c r="CZ67" s="23"/>
      <c r="DA67" s="23"/>
      <c r="DB67" s="23"/>
      <c r="DC67" s="23"/>
      <c r="DD67" s="23"/>
      <c r="DE67" s="23"/>
      <c r="DF67" s="23"/>
      <c r="DG67" s="23"/>
      <c r="DH67" s="23"/>
      <c r="DI67" s="23"/>
    </row>
    <row r="68" spans="1:113" ht="31.5" customHeight="1" x14ac:dyDescent="0.2">
      <c r="A68" s="283" t="s">
        <v>274</v>
      </c>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c r="AL68" s="283"/>
      <c r="AM68" s="283"/>
      <c r="AN68" s="283"/>
      <c r="AO68" s="283"/>
      <c r="AP68" s="283"/>
      <c r="AQ68" s="283"/>
      <c r="AR68" s="283"/>
      <c r="AS68" s="283"/>
      <c r="AT68" s="283"/>
      <c r="AU68" s="283"/>
      <c r="AV68" s="283"/>
      <c r="AW68" s="283"/>
      <c r="AX68" s="283"/>
      <c r="AY68" s="283"/>
      <c r="AZ68" s="283"/>
      <c r="BA68" s="283"/>
      <c r="BB68" s="283"/>
      <c r="BC68" s="283"/>
      <c r="BD68" s="283"/>
      <c r="BE68" s="283"/>
      <c r="BF68" s="283"/>
      <c r="BG68" s="283"/>
      <c r="BH68" s="283"/>
      <c r="BI68" s="283"/>
      <c r="BJ68" s="283"/>
      <c r="BK68" s="283"/>
      <c r="BL68" s="283"/>
      <c r="BM68" s="283"/>
      <c r="BN68" s="283"/>
      <c r="BO68" s="283"/>
      <c r="BP68" s="283"/>
      <c r="BQ68" s="283"/>
      <c r="BR68" s="283"/>
      <c r="BS68" s="283"/>
      <c r="BT68" s="283"/>
      <c r="BU68" s="283"/>
      <c r="BV68" s="283"/>
      <c r="BW68" s="283"/>
      <c r="BX68" s="283"/>
      <c r="BY68" s="283"/>
      <c r="BZ68" s="283"/>
      <c r="CA68" s="283"/>
      <c r="CB68" s="283"/>
      <c r="CC68" s="283"/>
      <c r="CD68" s="283"/>
      <c r="CE68" s="283"/>
    </row>
    <row r="69" spans="1:113" ht="55.7" customHeight="1" x14ac:dyDescent="0.2">
      <c r="A69" s="8"/>
      <c r="B69" s="8" t="s">
        <v>198</v>
      </c>
      <c r="C69" s="8" t="s">
        <v>198</v>
      </c>
      <c r="D69" s="77" t="s">
        <v>275</v>
      </c>
      <c r="E69" s="8" t="s">
        <v>276</v>
      </c>
      <c r="F69" s="11" t="s">
        <v>198</v>
      </c>
      <c r="G69" s="8" t="s">
        <v>210</v>
      </c>
      <c r="H69" s="8" t="s">
        <v>204</v>
      </c>
      <c r="I69" s="97"/>
      <c r="J69" s="98"/>
      <c r="K69" s="98"/>
      <c r="L69" s="98"/>
      <c r="M69" s="98"/>
      <c r="N69" s="98"/>
      <c r="O69" s="98"/>
      <c r="P69" s="98"/>
      <c r="Q69" s="98"/>
      <c r="R69" s="98"/>
      <c r="S69" s="98"/>
      <c r="T69" s="98"/>
      <c r="U69" s="98"/>
      <c r="V69" s="98"/>
      <c r="W69" s="181"/>
      <c r="X69" s="181"/>
      <c r="Y69" s="181"/>
      <c r="Z69" s="181"/>
      <c r="AA69" s="181"/>
      <c r="AB69" s="181"/>
      <c r="AC69" s="181"/>
      <c r="AD69" s="181"/>
      <c r="AE69" s="181"/>
      <c r="AF69" s="181"/>
      <c r="AG69" s="181"/>
      <c r="AH69" s="181"/>
      <c r="AI69" s="98"/>
      <c r="AJ69" s="98"/>
      <c r="AK69" s="98"/>
      <c r="AL69" s="98"/>
      <c r="AM69" s="98"/>
      <c r="AN69" s="98"/>
      <c r="AO69" s="98"/>
      <c r="AP69" s="98"/>
      <c r="AQ69" s="98"/>
      <c r="AR69" s="98"/>
      <c r="AS69" s="98"/>
      <c r="AT69" s="98"/>
      <c r="AU69" s="98"/>
      <c r="AV69" s="98"/>
      <c r="AW69" s="98"/>
      <c r="AX69" s="98"/>
      <c r="AY69" s="98"/>
      <c r="AZ69" s="182"/>
      <c r="BA69" s="98"/>
      <c r="BB69" s="98"/>
      <c r="BC69" s="98"/>
      <c r="BD69" s="98"/>
      <c r="BE69" s="98"/>
      <c r="BF69" s="98"/>
      <c r="BG69" s="98"/>
      <c r="BH69" s="98"/>
      <c r="BI69" s="98"/>
      <c r="BJ69" s="98"/>
      <c r="BK69" s="98"/>
      <c r="BL69" s="98"/>
      <c r="BM69" s="98"/>
      <c r="BN69" s="103"/>
      <c r="BO69" s="103"/>
      <c r="BP69" s="179">
        <f>IFERROR(SUM(I69:BK69),"")</f>
        <v>0</v>
      </c>
      <c r="BQ69" s="98"/>
      <c r="BR69" s="98"/>
      <c r="BS69" s="98"/>
      <c r="BT69" s="98"/>
      <c r="BU69" s="98"/>
      <c r="BV69" s="98"/>
      <c r="BW69" s="98"/>
      <c r="BX69" s="98"/>
      <c r="BY69" s="98"/>
      <c r="BZ69" s="98"/>
      <c r="CA69" s="98"/>
      <c r="CB69" s="98"/>
      <c r="CC69" s="106">
        <f>IFERROR(SUM(BQ69:CB69),"")</f>
        <v>0</v>
      </c>
      <c r="CD69" s="107" t="str">
        <f>IF(AND(BP69=0,CC69=0),"",IF(IFERROR(CC69/BP69,"")&gt;100%,100%,IFERROR(CC69/BP69,"")))</f>
        <v/>
      </c>
      <c r="CE69" s="180"/>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row>
    <row r="70" spans="1:113" ht="29.25" customHeight="1" x14ac:dyDescent="0.2">
      <c r="A70" s="78"/>
      <c r="B70" s="78"/>
      <c r="C70" s="79"/>
      <c r="D70" s="80"/>
      <c r="E70" s="79"/>
      <c r="F70" s="23"/>
      <c r="G70" s="23"/>
      <c r="H70" s="2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N70" s="183"/>
      <c r="AO70" s="183"/>
      <c r="AP70" s="183"/>
      <c r="AQ70" s="183"/>
      <c r="AR70" s="183"/>
      <c r="AS70" s="183"/>
      <c r="AT70" s="183"/>
      <c r="AU70" s="183"/>
      <c r="AV70" s="183"/>
      <c r="AW70" s="183"/>
      <c r="AX70" s="183"/>
      <c r="AY70" s="183"/>
      <c r="AZ70" s="183"/>
      <c r="BA70" s="183"/>
      <c r="BB70" s="183"/>
      <c r="BC70" s="183"/>
      <c r="BD70" s="183"/>
      <c r="BE70" s="183"/>
      <c r="BF70" s="183"/>
      <c r="BG70" s="183"/>
      <c r="BH70" s="183"/>
      <c r="BI70" s="183"/>
      <c r="BJ70" s="183"/>
      <c r="BK70" s="183"/>
      <c r="BL70" s="183"/>
      <c r="BM70" s="183"/>
      <c r="BN70" s="183"/>
      <c r="BO70" s="183"/>
      <c r="BP70" s="184"/>
      <c r="BQ70" s="183"/>
      <c r="BR70" s="183"/>
      <c r="BS70" s="183"/>
      <c r="BT70" s="183"/>
      <c r="BU70" s="183"/>
      <c r="BV70" s="183"/>
      <c r="BW70" s="183"/>
      <c r="BX70" s="183"/>
      <c r="BY70" s="183"/>
      <c r="BZ70" s="183"/>
      <c r="CA70" s="183"/>
      <c r="CB70" s="183"/>
      <c r="CC70" s="185"/>
      <c r="CD70" s="186"/>
      <c r="CE70" s="187"/>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row>
    <row r="71" spans="1:113" ht="29.25" customHeight="1" x14ac:dyDescent="0.2">
      <c r="A71" s="78"/>
      <c r="B71" s="78"/>
      <c r="C71" s="79"/>
      <c r="D71" s="80"/>
      <c r="E71" s="79"/>
      <c r="F71" s="23"/>
      <c r="G71" s="23"/>
      <c r="H71" s="23"/>
      <c r="I71" s="289" t="s">
        <v>162</v>
      </c>
      <c r="J71" s="289"/>
      <c r="K71" s="289"/>
      <c r="L71" s="289"/>
      <c r="M71" s="289"/>
      <c r="N71" s="289"/>
      <c r="O71" s="289"/>
      <c r="P71" s="289"/>
      <c r="Q71" s="289"/>
      <c r="R71" s="289"/>
      <c r="S71" s="289"/>
      <c r="T71" s="289"/>
      <c r="U71" s="289"/>
      <c r="V71" s="289"/>
      <c r="W71" s="289"/>
      <c r="X71" s="289"/>
      <c r="Y71" s="289"/>
      <c r="Z71" s="289"/>
      <c r="AA71" s="289"/>
      <c r="AB71" s="289"/>
      <c r="AC71" s="289"/>
      <c r="AD71" s="289"/>
      <c r="AE71" s="289"/>
      <c r="AF71" s="289"/>
      <c r="AG71" s="289"/>
      <c r="AH71" s="289"/>
      <c r="AI71" s="289"/>
      <c r="AJ71" s="289"/>
      <c r="AK71" s="289"/>
      <c r="AL71" s="289"/>
      <c r="AM71" s="289"/>
      <c r="AN71" s="289"/>
      <c r="AO71" s="289"/>
      <c r="AP71" s="289"/>
      <c r="AQ71" s="289"/>
      <c r="AR71" s="289"/>
      <c r="AS71" s="289"/>
      <c r="AT71" s="289"/>
      <c r="AU71" s="289"/>
      <c r="AV71" s="289"/>
      <c r="AW71" s="289"/>
      <c r="AX71" s="289"/>
      <c r="AY71" s="289"/>
      <c r="AZ71" s="289"/>
      <c r="BA71" s="289"/>
      <c r="BB71" s="289"/>
      <c r="BC71" s="289"/>
      <c r="BD71" s="289"/>
      <c r="BE71" s="289"/>
      <c r="BF71" s="289"/>
      <c r="BG71" s="289"/>
      <c r="BH71" s="289"/>
      <c r="BI71" s="289"/>
      <c r="BJ71" s="289"/>
      <c r="BK71" s="289"/>
      <c r="BL71" s="289"/>
      <c r="BM71" s="289"/>
      <c r="BN71" s="289"/>
      <c r="BO71" s="289"/>
      <c r="BP71" s="289"/>
      <c r="BQ71" s="290" t="s">
        <v>163</v>
      </c>
      <c r="BR71" s="290"/>
      <c r="BS71" s="290"/>
      <c r="BT71" s="290"/>
      <c r="BU71" s="290"/>
      <c r="BV71" s="290"/>
      <c r="BW71" s="290"/>
      <c r="BX71" s="290"/>
      <c r="BY71" s="290"/>
      <c r="BZ71" s="290"/>
      <c r="CA71" s="290"/>
      <c r="CB71" s="290"/>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row>
    <row r="72" spans="1:113" ht="29.25" customHeight="1" x14ac:dyDescent="0.2">
      <c r="A72" s="78"/>
      <c r="B72" s="78"/>
      <c r="C72" s="79"/>
      <c r="D72" s="80"/>
      <c r="E72" s="79"/>
      <c r="F72" s="23"/>
      <c r="G72" s="23"/>
      <c r="H72" s="23"/>
      <c r="I72" s="189">
        <f ca="1">I12+I32+I32+I40+I40+I46++I46+I52+I59+I64</f>
        <v>4</v>
      </c>
      <c r="J72" s="189"/>
      <c r="K72" s="189"/>
      <c r="L72" s="189"/>
      <c r="M72" s="189"/>
      <c r="N72" s="189">
        <f ca="1">N12+N32+N32+N40+N40+N46++N46+N52+N59+N64</f>
        <v>8</v>
      </c>
      <c r="O72" s="189"/>
      <c r="P72" s="189"/>
      <c r="Q72" s="189"/>
      <c r="R72" s="189">
        <f ca="1">R12+R32+R32+R40+R40+R46++R46+R52+R59+R64</f>
        <v>4</v>
      </c>
      <c r="S72" s="189"/>
      <c r="T72" s="189"/>
      <c r="U72" s="189"/>
      <c r="V72" s="189"/>
      <c r="W72" s="189">
        <f ca="1">W12+W32+W32+W40+W40+W46++W46+W52+W59+W64</f>
        <v>10</v>
      </c>
      <c r="X72" s="189"/>
      <c r="Y72" s="189"/>
      <c r="Z72" s="189"/>
      <c r="AA72" s="189"/>
      <c r="AB72" s="189">
        <f ca="1">AB12+AB32+AB32+AB40+AB40+AB46++AB46+AB52+AB59+AB64</f>
        <v>6</v>
      </c>
      <c r="AC72" s="189"/>
      <c r="AD72" s="189"/>
      <c r="AE72" s="189"/>
      <c r="AF72" s="189"/>
      <c r="AG72" s="189">
        <f ca="1">AG12+AG32+AG32+AG40+AG40+AG46++AG46+AG52+AG59+AG64</f>
        <v>2</v>
      </c>
      <c r="AH72" s="189"/>
      <c r="AI72" s="189"/>
      <c r="AJ72" s="189"/>
      <c r="AK72" s="189"/>
      <c r="AL72" s="190">
        <f ca="1">AK12+AL32+AL32+AL40+AL40+AL46++AL46+AL52+AL59+AL64</f>
        <v>8</v>
      </c>
      <c r="AM72" s="190"/>
      <c r="AN72" s="190"/>
      <c r="AO72" s="190"/>
      <c r="AP72" s="190"/>
      <c r="AQ72" s="189">
        <f ca="1">AQ12+AQ32+AQ32+AQ40+AQ40+AQ46++AQ46+AQ52+AQ59+AQ64</f>
        <v>4</v>
      </c>
      <c r="AR72" s="189"/>
      <c r="AS72" s="189"/>
      <c r="AT72" s="189"/>
      <c r="AU72" s="189"/>
      <c r="AV72" s="190">
        <f ca="1">AV12+AV32+AV32+AV40+AV40+AV46++AV46+AV52+AV59+AV64</f>
        <v>19</v>
      </c>
      <c r="AW72" s="190"/>
      <c r="AX72" s="190"/>
      <c r="AY72" s="190"/>
      <c r="AZ72" s="190"/>
      <c r="BA72" s="189">
        <f ca="1">BA12+BA32+BA32+BA40+BA40+BA46++BA46+BA52+BA59+BA64</f>
        <v>14</v>
      </c>
      <c r="BB72" s="189"/>
      <c r="BC72" s="189"/>
      <c r="BD72" s="189"/>
      <c r="BE72" s="189"/>
      <c r="BF72" s="189">
        <f ca="1">BE12+BF32+BF32+BF40+BF40+BF46++BF46+BF52+BF59+BF64</f>
        <v>15</v>
      </c>
      <c r="BG72" s="189"/>
      <c r="BH72" s="189"/>
      <c r="BI72" s="189"/>
      <c r="BJ72" s="189"/>
      <c r="BK72" s="189">
        <f ca="1">BK12+BK32+BK32+BK40+BK40+BK46++BK46+BK52+BK59+BK64</f>
        <v>15</v>
      </c>
      <c r="BL72" s="189"/>
      <c r="BM72" s="189"/>
      <c r="BN72" s="189"/>
      <c r="BO72" s="189"/>
      <c r="BP72" s="191">
        <f ca="1">SUM(I72:BK72)</f>
        <v>109</v>
      </c>
      <c r="BQ72" s="189" t="e">
        <f t="shared" ref="BQ72:CB72" ca="1" si="9">+BQ12+BQ32+BQ32+BQ40+BQ40+BQ46++BQ46+BQ52+BQ59+BQ64</f>
        <v>#REF!</v>
      </c>
      <c r="BR72" s="189" t="e">
        <f t="shared" si="9"/>
        <v>#REF!</v>
      </c>
      <c r="BS72" s="189" t="e">
        <f t="shared" si="9"/>
        <v>#REF!</v>
      </c>
      <c r="BT72" s="189" t="e">
        <f t="shared" ca="1" si="9"/>
        <v>#REF!</v>
      </c>
      <c r="BU72" s="189" t="e">
        <f t="shared" si="9"/>
        <v>#REF!</v>
      </c>
      <c r="BV72" s="189" t="e">
        <f t="shared" si="9"/>
        <v>#REF!</v>
      </c>
      <c r="BW72" s="189" t="e">
        <f t="shared" ca="1" si="9"/>
        <v>#REF!</v>
      </c>
      <c r="BX72" s="189" t="e">
        <f t="shared" si="9"/>
        <v>#REF!</v>
      </c>
      <c r="BY72" s="189" t="e">
        <f t="shared" si="9"/>
        <v>#REF!</v>
      </c>
      <c r="BZ72" s="189" t="e">
        <f t="shared" ca="1" si="9"/>
        <v>#REF!</v>
      </c>
      <c r="CA72" s="189" t="e">
        <f t="shared" si="9"/>
        <v>#REF!</v>
      </c>
      <c r="CB72" s="189" t="e">
        <f t="shared" si="9"/>
        <v>#REF!</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row>
    <row r="73" spans="1:113" ht="29.25" customHeight="1" x14ac:dyDescent="0.2">
      <c r="A73" s="78"/>
      <c r="B73" s="78"/>
      <c r="C73" s="79"/>
      <c r="D73" s="80"/>
      <c r="E73" s="79"/>
      <c r="F73" s="23"/>
      <c r="G73" s="23"/>
      <c r="H73" s="23"/>
      <c r="I73" s="19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3"/>
      <c r="AH73" s="193"/>
      <c r="AI73" s="193"/>
      <c r="AJ73" s="193"/>
      <c r="AK73" s="193"/>
      <c r="AL73" s="194"/>
      <c r="AM73" s="194"/>
      <c r="AN73" s="194"/>
      <c r="AO73" s="194"/>
      <c r="AP73" s="194"/>
      <c r="AQ73" s="192"/>
      <c r="AR73" s="192"/>
      <c r="AS73" s="192"/>
      <c r="AT73" s="192"/>
      <c r="AU73" s="192"/>
      <c r="AV73" s="195"/>
      <c r="AW73" s="195"/>
      <c r="AX73" s="195"/>
      <c r="AY73" s="195"/>
      <c r="AZ73" s="195"/>
      <c r="BA73" s="192"/>
      <c r="BB73" s="192"/>
      <c r="BC73" s="192"/>
      <c r="BD73" s="192"/>
      <c r="BE73" s="192"/>
      <c r="BF73" s="192"/>
      <c r="BG73" s="192"/>
      <c r="BH73" s="192"/>
      <c r="BI73" s="192"/>
      <c r="BJ73" s="192"/>
      <c r="BK73" s="192"/>
      <c r="BL73" s="192"/>
      <c r="BM73" s="192"/>
      <c r="BN73" s="192"/>
      <c r="BO73" s="192"/>
      <c r="BP73" s="196"/>
      <c r="BQ73" s="291" t="s">
        <v>277</v>
      </c>
      <c r="BR73" s="291"/>
      <c r="BS73" s="291"/>
      <c r="BT73" s="291"/>
      <c r="BU73" s="291"/>
      <c r="BV73" s="291"/>
      <c r="BW73" s="291"/>
      <c r="BX73" s="291"/>
      <c r="BY73" s="291"/>
      <c r="BZ73" s="291"/>
      <c r="CA73" s="291"/>
      <c r="CB73" s="291"/>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row>
    <row r="74" spans="1:113" ht="29.25" customHeight="1" x14ac:dyDescent="0.2">
      <c r="A74" s="78"/>
      <c r="B74" s="78"/>
      <c r="C74" s="79"/>
      <c r="D74" s="80"/>
      <c r="E74" s="79"/>
      <c r="F74" s="23"/>
      <c r="G74" s="23"/>
      <c r="H74" s="23"/>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8"/>
      <c r="AH74" s="198"/>
      <c r="AI74" s="198"/>
      <c r="AJ74" s="198"/>
      <c r="AK74" s="198"/>
      <c r="AL74" s="199"/>
      <c r="AM74" s="199"/>
      <c r="AN74" s="199"/>
      <c r="AO74" s="199"/>
      <c r="AP74" s="199"/>
      <c r="AQ74" s="197"/>
      <c r="AR74" s="197"/>
      <c r="AS74" s="197"/>
      <c r="AT74" s="197"/>
      <c r="AU74" s="197"/>
      <c r="AV74" s="200"/>
      <c r="AW74" s="200"/>
      <c r="AX74" s="200"/>
      <c r="AY74" s="200"/>
      <c r="AZ74" s="200"/>
      <c r="BA74" s="197"/>
      <c r="BB74" s="197"/>
      <c r="BC74" s="197"/>
      <c r="BD74" s="197"/>
      <c r="BE74" s="197"/>
      <c r="BF74" s="201" t="s">
        <v>278</v>
      </c>
      <c r="BG74" s="201"/>
      <c r="BH74" s="201"/>
      <c r="BI74" s="201"/>
      <c r="BJ74" s="201"/>
      <c r="BK74" s="202"/>
      <c r="BL74" s="202"/>
      <c r="BM74" s="202"/>
      <c r="BN74" s="202"/>
      <c r="BO74" s="202"/>
      <c r="BP74" s="203"/>
      <c r="BQ74" s="204" t="str">
        <f ca="1">IFERROR(BQ72/I72,"")</f>
        <v/>
      </c>
      <c r="BR74" s="204" t="str">
        <f ca="1">IFERROR(BR72/N72,"")</f>
        <v/>
      </c>
      <c r="BS74" s="204" t="str">
        <f ca="1">IFERROR(BS72/R72,"")</f>
        <v/>
      </c>
      <c r="BT74" s="204" t="str">
        <f ca="1">IFERROR(BT72/W72,"")</f>
        <v/>
      </c>
      <c r="BU74" s="204" t="str">
        <f ca="1">IFERROR(BU72/AB72,"")</f>
        <v/>
      </c>
      <c r="BV74" s="204" t="str">
        <f ca="1">IFERROR(BV72/AG72,"")</f>
        <v/>
      </c>
      <c r="BW74" s="204" t="str">
        <f ca="1">IFERROR(BW72/AL72,"")</f>
        <v/>
      </c>
      <c r="BX74" s="204" t="str">
        <f ca="1">IFERROR(BX72/AQ72,"")</f>
        <v/>
      </c>
      <c r="BY74" s="204" t="str">
        <f ca="1">IFERROR(BY72/AV72,"")</f>
        <v/>
      </c>
      <c r="BZ74" s="204" t="str">
        <f ca="1">IFERROR(BZ72/BA72,"")</f>
        <v/>
      </c>
      <c r="CA74" s="204" t="str">
        <f ca="1">IFERROR(CA72/BF72,"")</f>
        <v/>
      </c>
      <c r="CB74" s="204" t="str">
        <f ca="1">IFERROR(CB72/BK72,"")</f>
        <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c r="DA74" s="23"/>
      <c r="DB74" s="23"/>
      <c r="DC74" s="23"/>
      <c r="DD74" s="23"/>
      <c r="DE74" s="23"/>
      <c r="DF74" s="23"/>
      <c r="DG74" s="23"/>
      <c r="DH74" s="23"/>
      <c r="DI74" s="23"/>
    </row>
    <row r="75" spans="1:113" ht="29.25" customHeight="1" x14ac:dyDescent="0.2">
      <c r="A75" s="78"/>
      <c r="B75" s="78"/>
      <c r="C75" s="79"/>
      <c r="D75" s="80"/>
      <c r="E75" s="79"/>
      <c r="F75" s="23"/>
      <c r="G75" s="23"/>
      <c r="H75" s="23"/>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8"/>
      <c r="AH75" s="198"/>
      <c r="AI75" s="198"/>
      <c r="AJ75" s="198"/>
      <c r="AK75" s="198"/>
      <c r="AL75" s="199"/>
      <c r="AM75" s="199"/>
      <c r="AN75" s="199"/>
      <c r="AO75" s="199"/>
      <c r="AP75" s="199"/>
      <c r="AQ75" s="197"/>
      <c r="AR75" s="197"/>
      <c r="AS75" s="197"/>
      <c r="AT75" s="197"/>
      <c r="AU75" s="197"/>
      <c r="AV75" s="200"/>
      <c r="AW75" s="200"/>
      <c r="AX75" s="200"/>
      <c r="AY75" s="200"/>
      <c r="AZ75" s="200"/>
      <c r="BA75" s="197"/>
      <c r="BB75" s="197"/>
      <c r="BC75" s="197"/>
      <c r="BD75" s="197"/>
      <c r="BE75" s="197"/>
      <c r="BF75" s="201" t="s">
        <v>224</v>
      </c>
      <c r="BG75" s="201"/>
      <c r="BH75" s="201"/>
      <c r="BI75" s="201"/>
      <c r="BJ75" s="201"/>
      <c r="BK75" s="202"/>
      <c r="BL75" s="202"/>
      <c r="BM75" s="202"/>
      <c r="BN75" s="202"/>
      <c r="BO75" s="202"/>
      <c r="BP75" s="203"/>
      <c r="BQ75" s="288" t="str">
        <f ca="1">IFERROR(SUM(BQ72:BS72)/SUM(I72:R72),"")</f>
        <v/>
      </c>
      <c r="BR75" s="288"/>
      <c r="BS75" s="288"/>
      <c r="BT75" s="288" t="str">
        <f ca="1">IFERROR(SUM(BT72:BV72)/SUM(W72:AG72),"")</f>
        <v/>
      </c>
      <c r="BU75" s="288"/>
      <c r="BV75" s="288"/>
      <c r="BW75" s="288" t="str">
        <f ca="1">IFERROR(SUM(BW72:BY72)/SUM(AL72:AV72),"")</f>
        <v/>
      </c>
      <c r="BX75" s="288"/>
      <c r="BY75" s="288"/>
      <c r="BZ75" s="288" t="str">
        <f ca="1">IFERROR(SUM(BZ72:CB72)/SUM(BA72:BK72),"")</f>
        <v/>
      </c>
      <c r="CA75" s="288"/>
      <c r="CB75" s="288"/>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row>
    <row r="76" spans="1:113" ht="29.25" customHeight="1" x14ac:dyDescent="0.2">
      <c r="A76" s="78"/>
      <c r="B76" s="78"/>
      <c r="C76" s="79"/>
      <c r="D76" s="80"/>
      <c r="E76" s="79"/>
      <c r="F76" s="23"/>
      <c r="G76" s="23"/>
      <c r="H76" s="23"/>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8"/>
      <c r="AH76" s="198"/>
      <c r="AI76" s="198"/>
      <c r="AJ76" s="198"/>
      <c r="AK76" s="198"/>
      <c r="AL76" s="199"/>
      <c r="AM76" s="199"/>
      <c r="AN76" s="199"/>
      <c r="AO76" s="199"/>
      <c r="AP76" s="199"/>
      <c r="AQ76" s="197"/>
      <c r="AR76" s="197"/>
      <c r="AS76" s="197"/>
      <c r="AT76" s="197"/>
      <c r="AU76" s="197"/>
      <c r="AV76" s="200"/>
      <c r="AW76" s="200"/>
      <c r="AX76" s="200"/>
      <c r="AY76" s="200"/>
      <c r="AZ76" s="200"/>
      <c r="BA76" s="197"/>
      <c r="BB76" s="197"/>
      <c r="BC76" s="197"/>
      <c r="BD76" s="197"/>
      <c r="BE76" s="197"/>
      <c r="BF76" s="201" t="s">
        <v>219</v>
      </c>
      <c r="BG76" s="201"/>
      <c r="BH76" s="201"/>
      <c r="BI76" s="201"/>
      <c r="BJ76" s="201"/>
      <c r="BK76" s="202"/>
      <c r="BL76" s="202"/>
      <c r="BM76" s="202"/>
      <c r="BN76" s="202"/>
      <c r="BO76" s="202"/>
      <c r="BP76" s="203"/>
      <c r="BQ76" s="288" t="str">
        <f ca="1">IFERROR(SUM(BQ72:BV72)/SUM(I72:AG72),"")</f>
        <v/>
      </c>
      <c r="BR76" s="288"/>
      <c r="BS76" s="288"/>
      <c r="BT76" s="288"/>
      <c r="BU76" s="288"/>
      <c r="BV76" s="288"/>
      <c r="BW76" s="288" t="str">
        <f ca="1">IFERROR(SUM(BW72:CB72)/SUM(AL72:BK72),"")</f>
        <v/>
      </c>
      <c r="BX76" s="288"/>
      <c r="BY76" s="288"/>
      <c r="BZ76" s="288"/>
      <c r="CA76" s="288"/>
      <c r="CB76" s="288"/>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row>
    <row r="77" spans="1:113" ht="29.25" customHeight="1" x14ac:dyDescent="0.2">
      <c r="A77" s="78"/>
      <c r="B77" s="78"/>
      <c r="C77" s="79"/>
      <c r="D77" s="80"/>
      <c r="E77" s="79"/>
      <c r="F77" s="23"/>
      <c r="G77" s="23"/>
      <c r="H77" s="23"/>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8"/>
      <c r="AH77" s="198"/>
      <c r="AI77" s="198"/>
      <c r="AJ77" s="198"/>
      <c r="AK77" s="198"/>
      <c r="AL77" s="199"/>
      <c r="AM77" s="199"/>
      <c r="AN77" s="199"/>
      <c r="AO77" s="199"/>
      <c r="AP77" s="199"/>
      <c r="AQ77" s="197"/>
      <c r="AR77" s="197"/>
      <c r="AS77" s="197"/>
      <c r="AT77" s="197"/>
      <c r="AU77" s="197"/>
      <c r="AV77" s="200"/>
      <c r="AW77" s="200"/>
      <c r="AX77" s="200"/>
      <c r="AY77" s="200"/>
      <c r="AZ77" s="200"/>
      <c r="BA77" s="197"/>
      <c r="BB77" s="197"/>
      <c r="BC77" s="197"/>
      <c r="BD77" s="197"/>
      <c r="BE77" s="197"/>
      <c r="BF77" s="201" t="s">
        <v>210</v>
      </c>
      <c r="BG77" s="201"/>
      <c r="BH77" s="201"/>
      <c r="BI77" s="201"/>
      <c r="BJ77" s="201"/>
      <c r="BK77" s="202"/>
      <c r="BL77" s="202"/>
      <c r="BM77" s="202"/>
      <c r="BN77" s="202"/>
      <c r="BO77" s="202"/>
      <c r="BP77" s="203"/>
      <c r="BQ77" s="288" t="str">
        <f ca="1">IFERROR(SUM(BQ72:CB72)/SUM(I72:BK72),"")</f>
        <v/>
      </c>
      <c r="BR77" s="288"/>
      <c r="BS77" s="288"/>
      <c r="BT77" s="288"/>
      <c r="BU77" s="288"/>
      <c r="BV77" s="288"/>
      <c r="BW77" s="288"/>
      <c r="BX77" s="288"/>
      <c r="BY77" s="288"/>
      <c r="BZ77" s="288"/>
      <c r="CA77" s="288"/>
      <c r="CB77" s="288"/>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c r="DA77" s="23"/>
      <c r="DB77" s="23"/>
      <c r="DC77" s="23"/>
      <c r="DD77" s="23"/>
      <c r="DE77" s="23"/>
      <c r="DF77" s="23"/>
      <c r="DG77" s="23"/>
      <c r="DH77" s="23"/>
      <c r="DI77" s="23"/>
    </row>
    <row r="78" spans="1:113" ht="29.25" customHeight="1" x14ac:dyDescent="0.2">
      <c r="A78" s="78"/>
      <c r="B78" s="78"/>
      <c r="C78" s="79"/>
      <c r="D78" s="80"/>
      <c r="E78" s="79"/>
      <c r="F78" s="23"/>
      <c r="G78" s="23"/>
      <c r="H78" s="23"/>
      <c r="I78" s="205"/>
      <c r="J78" s="205"/>
      <c r="K78" s="205"/>
      <c r="L78" s="205"/>
      <c r="M78" s="205"/>
      <c r="N78" s="189">
        <f ca="1">SUM($I72:N72)</f>
        <v>12</v>
      </c>
      <c r="O78" s="189"/>
      <c r="P78" s="189"/>
      <c r="Q78" s="189"/>
      <c r="R78" s="189">
        <f ca="1">SUM($I72:R72)</f>
        <v>16</v>
      </c>
      <c r="S78" s="189"/>
      <c r="T78" s="189"/>
      <c r="U78" s="189"/>
      <c r="V78" s="189"/>
      <c r="W78" s="189">
        <f ca="1">SUM($I72:W72)</f>
        <v>26</v>
      </c>
      <c r="X78" s="189"/>
      <c r="Y78" s="189"/>
      <c r="Z78" s="189"/>
      <c r="AA78" s="189"/>
      <c r="AB78" s="189">
        <f ca="1">SUM($I72:AB72)</f>
        <v>32</v>
      </c>
      <c r="AC78" s="189"/>
      <c r="AD78" s="189"/>
      <c r="AE78" s="189"/>
      <c r="AF78" s="189"/>
      <c r="AG78" s="189">
        <f ca="1">SUM($I72:AG72)</f>
        <v>34</v>
      </c>
      <c r="AH78" s="189"/>
      <c r="AI78" s="189"/>
      <c r="AJ78" s="189"/>
      <c r="AK78" s="189"/>
      <c r="AL78" s="190">
        <f ca="1">SUM($I72:AL72)</f>
        <v>42</v>
      </c>
      <c r="AM78" s="190"/>
      <c r="AN78" s="190"/>
      <c r="AO78" s="190"/>
      <c r="AP78" s="190"/>
      <c r="AQ78" s="189">
        <f ca="1">SUM($I72:AQ72)</f>
        <v>46</v>
      </c>
      <c r="AR78" s="189"/>
      <c r="AS78" s="189"/>
      <c r="AT78" s="189"/>
      <c r="AU78" s="189"/>
      <c r="AV78" s="190">
        <f ca="1">SUM($I72:AV72)</f>
        <v>65</v>
      </c>
      <c r="AW78" s="190"/>
      <c r="AX78" s="190"/>
      <c r="AY78" s="190"/>
      <c r="AZ78" s="190"/>
      <c r="BA78" s="189">
        <f ca="1">SUM($I72:BA72)</f>
        <v>79</v>
      </c>
      <c r="BB78" s="189"/>
      <c r="BC78" s="189"/>
      <c r="BD78" s="189"/>
      <c r="BE78" s="189"/>
      <c r="BF78" s="189">
        <f ca="1">SUM($I72:BF72)</f>
        <v>94</v>
      </c>
      <c r="BG78" s="189"/>
      <c r="BH78" s="189"/>
      <c r="BI78" s="189"/>
      <c r="BJ78" s="189"/>
      <c r="BK78" s="189">
        <f ca="1">SUM($I72:BK72)</f>
        <v>109</v>
      </c>
      <c r="BL78" s="189"/>
      <c r="BM78" s="189"/>
      <c r="BN78" s="189"/>
      <c r="BO78" s="189"/>
      <c r="BP78" s="206"/>
      <c r="BQ78" s="189" t="e">
        <f ca="1">SUM($BQ72:BQ$72)</f>
        <v>#REF!</v>
      </c>
      <c r="BR78" s="189" t="e">
        <f ca="1">SUM($BQ72:BR$72)</f>
        <v>#REF!</v>
      </c>
      <c r="BS78" s="189" t="e">
        <f ca="1">SUM($BQ72:BS$72)</f>
        <v>#REF!</v>
      </c>
      <c r="BT78" s="189" t="e">
        <f ca="1">SUM($BQ72:BT$72)</f>
        <v>#REF!</v>
      </c>
      <c r="BU78" s="189" t="e">
        <f ca="1">SUM($BQ72:BU$72)</f>
        <v>#REF!</v>
      </c>
      <c r="BV78" s="189" t="e">
        <f ca="1">SUM($BQ72:BV$72)</f>
        <v>#REF!</v>
      </c>
      <c r="BW78" s="189" t="e">
        <f ca="1">SUM($BQ72:BW$72)</f>
        <v>#REF!</v>
      </c>
      <c r="BX78" s="189" t="e">
        <f ca="1">SUM($BQ72:BX$72)</f>
        <v>#REF!</v>
      </c>
      <c r="BY78" s="189" t="e">
        <f ca="1">SUM($BQ72:BY$72)</f>
        <v>#REF!</v>
      </c>
      <c r="BZ78" s="189" t="e">
        <f ca="1">SUM($BQ72:BZ$72)</f>
        <v>#REF!</v>
      </c>
      <c r="CA78" s="189" t="e">
        <f ca="1">SUM($BQ72:CA$72)</f>
        <v>#REF!</v>
      </c>
      <c r="CB78" s="189" t="e">
        <f ca="1">SUM($BQ72:CB$72)</f>
        <v>#REF!</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row>
    <row r="79" spans="1:113" ht="29.25" customHeight="1" x14ac:dyDescent="0.2">
      <c r="A79" s="78"/>
      <c r="B79" s="78"/>
      <c r="C79" s="79"/>
      <c r="D79" s="80"/>
      <c r="E79" s="79"/>
      <c r="F79" s="23"/>
      <c r="G79" s="23"/>
      <c r="H79" s="23"/>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7"/>
      <c r="AH79" s="207"/>
      <c r="AI79" s="207"/>
      <c r="AJ79" s="207"/>
      <c r="AK79" s="207"/>
      <c r="AL79" s="208"/>
      <c r="AM79" s="208"/>
      <c r="AN79" s="208"/>
      <c r="AO79" s="208"/>
      <c r="AP79" s="208"/>
      <c r="AQ79" s="205"/>
      <c r="AR79" s="205"/>
      <c r="AS79" s="205"/>
      <c r="AT79" s="205"/>
      <c r="AU79" s="205"/>
      <c r="AV79" s="209"/>
      <c r="AW79" s="209"/>
      <c r="AX79" s="209"/>
      <c r="AY79" s="209"/>
      <c r="AZ79" s="209"/>
      <c r="BA79" s="205"/>
      <c r="BB79" s="205"/>
      <c r="BC79" s="205"/>
      <c r="BD79" s="205"/>
      <c r="BE79" s="205"/>
      <c r="BF79" s="205"/>
      <c r="BG79" s="205"/>
      <c r="BH79" s="205"/>
      <c r="BI79" s="205"/>
      <c r="BJ79" s="205"/>
      <c r="BK79" s="205"/>
      <c r="BL79" s="205"/>
      <c r="BM79" s="205"/>
      <c r="BN79" s="205"/>
      <c r="BO79" s="205"/>
      <c r="BP79" s="210"/>
      <c r="BQ79" s="211"/>
      <c r="BR79" s="212" t="str">
        <f ca="1">IFERROR(BR78/N78,"")</f>
        <v/>
      </c>
      <c r="BS79" s="212" t="str">
        <f ca="1">IFERROR(BS78/R78,"")</f>
        <v/>
      </c>
      <c r="BT79" s="212" t="str">
        <f ca="1">IFERROR(BT78/W78,"")</f>
        <v/>
      </c>
      <c r="BU79" s="212" t="str">
        <f ca="1">IFERROR(BU78/AB78,"")</f>
        <v/>
      </c>
      <c r="BV79" s="212" t="str">
        <f ca="1">IFERROR(BV78/AG78,"")</f>
        <v/>
      </c>
      <c r="BW79" s="212" t="str">
        <f ca="1">IFERROR(BW78/AL78,"")</f>
        <v/>
      </c>
      <c r="BX79" s="212" t="str">
        <f ca="1">IFERROR(BX78/AQ78,"")</f>
        <v/>
      </c>
      <c r="BY79" s="212" t="str">
        <f ca="1">IFERROR(BY78/AV78,"")</f>
        <v/>
      </c>
      <c r="BZ79" s="212" t="str">
        <f ca="1">IFERROR(BZ78/BA78,"")</f>
        <v/>
      </c>
      <c r="CA79" s="212" t="str">
        <f ca="1">IFERROR(CA78/BF78,"")</f>
        <v/>
      </c>
      <c r="CB79" s="212" t="str">
        <f ca="1">IFERROR(CB78/BK78,"")</f>
        <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row>
    <row r="80" spans="1:113" x14ac:dyDescent="0.2">
      <c r="BK80" s="1"/>
      <c r="BL80" s="1"/>
      <c r="BM80" s="1"/>
      <c r="BN80" s="1"/>
      <c r="BO80" s="1"/>
      <c r="BP80" s="84"/>
      <c r="CB80" s="1"/>
      <c r="CC80" s="84"/>
    </row>
    <row r="81" spans="1:83" x14ac:dyDescent="0.2">
      <c r="BK81" s="1"/>
      <c r="BL81" s="1"/>
      <c r="BM81" s="1"/>
      <c r="BN81" s="1"/>
      <c r="BO81" s="1"/>
      <c r="BP81" s="84"/>
      <c r="CB81" s="1"/>
      <c r="CC81" s="84"/>
    </row>
    <row r="82" spans="1:83" ht="124.5" customHeight="1" x14ac:dyDescent="0.2">
      <c r="A82" s="318" t="s">
        <v>390</v>
      </c>
      <c r="B82" s="318"/>
      <c r="C82" s="318"/>
      <c r="D82" s="318"/>
      <c r="E82" s="318"/>
      <c r="F82" s="318"/>
      <c r="G82" s="318"/>
      <c r="H82" s="318"/>
      <c r="I82" s="318"/>
      <c r="J82" s="318"/>
      <c r="K82" s="318"/>
      <c r="L82" s="318"/>
      <c r="M82" s="318"/>
      <c r="N82" s="318"/>
      <c r="O82" s="318"/>
      <c r="P82" s="318"/>
      <c r="Q82" s="318"/>
      <c r="R82" s="318"/>
      <c r="S82" s="318"/>
      <c r="T82" s="318"/>
      <c r="U82" s="318"/>
      <c r="V82" s="318"/>
      <c r="W82" s="318"/>
      <c r="X82" s="318"/>
      <c r="Y82" s="318"/>
      <c r="Z82" s="318"/>
      <c r="AA82" s="318"/>
      <c r="AB82" s="318"/>
      <c r="AC82" s="318"/>
      <c r="AD82" s="318"/>
      <c r="AE82" s="318"/>
      <c r="AF82" s="318"/>
      <c r="AG82" s="318"/>
      <c r="AH82" s="318"/>
      <c r="AI82" s="318"/>
      <c r="AJ82" s="318"/>
      <c r="AK82" s="318"/>
      <c r="AL82" s="318"/>
      <c r="AM82" s="318"/>
      <c r="AN82" s="318"/>
      <c r="AO82" s="318"/>
      <c r="AP82" s="318"/>
      <c r="AQ82" s="318"/>
      <c r="AR82" s="318"/>
      <c r="AS82" s="318"/>
      <c r="AT82" s="318"/>
      <c r="AU82" s="318"/>
      <c r="AV82" s="318"/>
      <c r="AW82" s="318"/>
      <c r="AX82" s="318"/>
      <c r="AY82" s="318"/>
      <c r="AZ82" s="318"/>
      <c r="BA82" s="318"/>
      <c r="BB82" s="318"/>
      <c r="BC82" s="318"/>
      <c r="BD82" s="318"/>
      <c r="BE82" s="318"/>
      <c r="BF82" s="318"/>
      <c r="BG82" s="318"/>
      <c r="BH82" s="318"/>
      <c r="BI82" s="318"/>
      <c r="BJ82" s="318"/>
      <c r="BK82" s="318"/>
      <c r="BL82" s="318"/>
      <c r="BM82" s="318"/>
      <c r="BN82" s="318"/>
      <c r="BO82" s="318"/>
      <c r="BP82" s="318"/>
      <c r="BQ82" s="318"/>
      <c r="BR82" s="318"/>
      <c r="BS82" s="318"/>
      <c r="BT82" s="318"/>
      <c r="BU82" s="318"/>
      <c r="BV82" s="318"/>
      <c r="BW82" s="318"/>
      <c r="BX82" s="318"/>
      <c r="BY82" s="318"/>
      <c r="BZ82" s="318"/>
      <c r="CA82" s="318"/>
      <c r="CB82" s="318"/>
      <c r="CC82" s="318"/>
      <c r="CD82" s="318"/>
      <c r="CE82" s="318"/>
    </row>
    <row r="83" spans="1:83" ht="24.75" customHeight="1" x14ac:dyDescent="0.2">
      <c r="A83" s="280" t="s">
        <v>150</v>
      </c>
      <c r="B83" s="280"/>
      <c r="C83" s="280"/>
      <c r="D83" s="280"/>
      <c r="E83" s="280"/>
      <c r="F83" s="280"/>
      <c r="G83" s="280"/>
      <c r="H83" s="280"/>
      <c r="I83" s="280"/>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79"/>
      <c r="AM83" s="79"/>
      <c r="AN83" s="79"/>
      <c r="AO83" s="79"/>
      <c r="AP83" s="79"/>
      <c r="AQ83" s="83"/>
      <c r="AR83" s="83"/>
      <c r="AS83" s="83"/>
      <c r="AT83" s="83"/>
      <c r="AU83" s="83"/>
      <c r="AV83" s="79"/>
      <c r="AW83" s="79"/>
      <c r="AX83" s="79"/>
      <c r="AY83" s="79"/>
      <c r="AZ83" s="79"/>
      <c r="BA83" s="83"/>
      <c r="BB83" s="83"/>
      <c r="BC83" s="83"/>
      <c r="BD83" s="83"/>
      <c r="BE83" s="83"/>
      <c r="BF83" s="83"/>
      <c r="BG83" s="83"/>
      <c r="BH83" s="83"/>
      <c r="BI83" s="83"/>
      <c r="BJ83" s="83"/>
      <c r="BK83" s="83"/>
      <c r="BL83" s="83"/>
      <c r="BM83" s="83"/>
      <c r="BN83" s="83"/>
      <c r="BO83" s="83"/>
      <c r="BP83" s="213"/>
      <c r="BR83" s="83"/>
      <c r="BS83" s="83"/>
      <c r="BT83" s="83"/>
      <c r="BU83" s="83"/>
      <c r="BV83" s="83"/>
      <c r="BW83" s="83"/>
      <c r="BX83" s="83"/>
      <c r="BY83" s="83"/>
      <c r="BZ83" s="83"/>
      <c r="CA83" s="83"/>
      <c r="CB83" s="83"/>
      <c r="CC83" s="213"/>
      <c r="CD83" s="83"/>
      <c r="CE83" s="83"/>
    </row>
    <row r="84" spans="1:83" ht="51" customHeight="1" x14ac:dyDescent="0.3">
      <c r="A84" s="281" t="s">
        <v>151</v>
      </c>
      <c r="B84" s="281"/>
      <c r="C84" s="281"/>
      <c r="D84" s="281"/>
      <c r="E84" s="281"/>
      <c r="F84" s="281"/>
      <c r="G84" s="82"/>
      <c r="H84" s="82"/>
      <c r="BK84" s="1"/>
      <c r="BL84" s="1"/>
      <c r="BM84" s="1"/>
      <c r="BN84" s="1"/>
      <c r="BO84" s="1"/>
      <c r="BP84" s="84"/>
      <c r="CB84" s="1"/>
      <c r="CC84" s="84"/>
    </row>
    <row r="85" spans="1:83" ht="23.25" customHeight="1" x14ac:dyDescent="0.2">
      <c r="A85" s="280" t="s">
        <v>279</v>
      </c>
      <c r="B85" s="280"/>
      <c r="C85" s="280"/>
      <c r="D85" s="280"/>
      <c r="E85" s="280"/>
      <c r="F85" s="280"/>
      <c r="G85" s="280"/>
      <c r="H85" s="280"/>
      <c r="I85" s="280"/>
      <c r="BK85" s="1"/>
      <c r="BL85" s="1"/>
      <c r="BM85" s="1"/>
      <c r="BN85" s="1"/>
      <c r="BO85" s="1"/>
      <c r="BP85" s="84"/>
      <c r="CB85" s="1"/>
      <c r="CC85" s="84"/>
    </row>
    <row r="86" spans="1:83" ht="17.25" customHeight="1" x14ac:dyDescent="0.2">
      <c r="A86" s="280" t="s">
        <v>153</v>
      </c>
      <c r="B86" s="280"/>
      <c r="C86" s="280"/>
      <c r="D86" s="280"/>
      <c r="E86" s="83"/>
      <c r="BK86" s="1"/>
      <c r="BL86" s="1"/>
      <c r="BM86" s="1"/>
      <c r="BN86" s="1"/>
      <c r="BO86" s="1"/>
      <c r="BP86" s="84"/>
      <c r="CB86" s="1"/>
      <c r="CC86" s="84"/>
    </row>
    <row r="87" spans="1:83" x14ac:dyDescent="0.2">
      <c r="BK87" s="1"/>
      <c r="BL87" s="1"/>
      <c r="BM87" s="1"/>
      <c r="BN87" s="1"/>
      <c r="BO87" s="1"/>
      <c r="BP87" s="84"/>
      <c r="CB87" s="1"/>
      <c r="CC87" s="84"/>
    </row>
    <row r="88" spans="1:83" x14ac:dyDescent="0.2">
      <c r="BK88" s="1"/>
      <c r="BL88" s="1"/>
      <c r="BM88" s="1"/>
      <c r="BN88" s="1"/>
      <c r="BO88" s="1"/>
      <c r="BP88" s="84"/>
      <c r="CB88" s="1"/>
      <c r="CC88" s="84"/>
    </row>
    <row r="89" spans="1:83" ht="17.25" customHeight="1" x14ac:dyDescent="0.2">
      <c r="A89" s="280" t="s">
        <v>280</v>
      </c>
      <c r="B89" s="280"/>
      <c r="C89" s="280"/>
      <c r="D89" s="280"/>
      <c r="E89" s="280"/>
      <c r="F89" s="280"/>
      <c r="G89" s="280"/>
      <c r="H89" s="280"/>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c r="AL89" s="280"/>
      <c r="AM89" s="81"/>
      <c r="BK89" s="1"/>
      <c r="BL89" s="1"/>
      <c r="BM89" s="1"/>
      <c r="BN89" s="1"/>
      <c r="BO89" s="1"/>
      <c r="BP89" s="84"/>
      <c r="CB89" s="1"/>
      <c r="CC89" s="84"/>
    </row>
    <row r="90" spans="1:83" x14ac:dyDescent="0.2">
      <c r="BK90" s="1"/>
      <c r="BL90" s="1"/>
      <c r="BM90" s="1"/>
      <c r="BN90" s="1"/>
      <c r="BO90" s="1"/>
      <c r="BP90" s="84"/>
      <c r="CB90" s="1"/>
      <c r="CC90" s="84"/>
    </row>
    <row r="91" spans="1:83" ht="32.85" customHeight="1" x14ac:dyDescent="0.2">
      <c r="A91" s="278" t="s">
        <v>155</v>
      </c>
      <c r="B91" s="278"/>
      <c r="C91" s="278"/>
      <c r="D91" s="278"/>
      <c r="E91" s="278"/>
      <c r="F91" s="278"/>
      <c r="G91" s="53" t="s">
        <v>281</v>
      </c>
      <c r="H91" s="53" t="s">
        <v>282</v>
      </c>
      <c r="BK91" s="1"/>
      <c r="BL91" s="1"/>
      <c r="BM91" s="1"/>
      <c r="BN91" s="1"/>
      <c r="BO91" s="1"/>
      <c r="BP91" s="84"/>
      <c r="CB91" s="1"/>
      <c r="CC91" s="84"/>
    </row>
    <row r="92" spans="1:83" x14ac:dyDescent="0.2">
      <c r="A92" s="287" t="s">
        <v>283</v>
      </c>
      <c r="B92" s="287"/>
      <c r="C92" s="287"/>
      <c r="D92" s="287"/>
      <c r="E92" s="287"/>
      <c r="F92" s="287"/>
      <c r="G92" s="214">
        <v>1</v>
      </c>
      <c r="H92" s="317">
        <v>44230</v>
      </c>
      <c r="BK92" s="1"/>
      <c r="BL92" s="1"/>
      <c r="BM92" s="1"/>
      <c r="BN92" s="1"/>
      <c r="BO92" s="1"/>
      <c r="BP92" s="84"/>
      <c r="CB92" s="1"/>
      <c r="CC92" s="84"/>
    </row>
    <row r="93" spans="1:83" x14ac:dyDescent="0.2">
      <c r="BK93" s="1"/>
      <c r="BL93" s="1"/>
      <c r="BM93" s="1"/>
      <c r="BN93" s="1"/>
      <c r="BO93" s="1"/>
      <c r="BP93" s="84"/>
      <c r="CB93" s="1"/>
      <c r="CC93" s="84"/>
    </row>
    <row r="94" spans="1:83" x14ac:dyDescent="0.2">
      <c r="BK94" s="1"/>
      <c r="BL94" s="1"/>
      <c r="BM94" s="1"/>
      <c r="BN94" s="1"/>
      <c r="BO94" s="1"/>
      <c r="BP94" s="84"/>
      <c r="CB94" s="1"/>
      <c r="CC94" s="84"/>
    </row>
    <row r="95" spans="1:83" x14ac:dyDescent="0.2">
      <c r="BK95" s="1"/>
      <c r="BL95" s="1"/>
      <c r="BM95" s="1"/>
      <c r="BN95" s="1"/>
      <c r="BO95" s="1"/>
      <c r="BP95" s="84"/>
      <c r="CB95" s="1"/>
      <c r="CC95" s="84"/>
    </row>
    <row r="96" spans="1:83" x14ac:dyDescent="0.2">
      <c r="BK96" s="1"/>
      <c r="BL96" s="1"/>
      <c r="BM96" s="1"/>
      <c r="BN96" s="1"/>
      <c r="BO96" s="1"/>
      <c r="BP96" s="84"/>
      <c r="CB96" s="1"/>
      <c r="CC96" s="84"/>
    </row>
    <row r="97" spans="63:81" x14ac:dyDescent="0.2">
      <c r="BK97" s="1"/>
      <c r="BL97" s="1"/>
      <c r="BM97" s="1"/>
      <c r="BN97" s="1"/>
      <c r="BO97" s="1"/>
      <c r="BP97" s="84"/>
      <c r="CB97" s="1"/>
      <c r="CC97" s="84"/>
    </row>
    <row r="98" spans="63:81" x14ac:dyDescent="0.2">
      <c r="BK98" s="1"/>
      <c r="BL98" s="1"/>
      <c r="BM98" s="1"/>
      <c r="BN98" s="1"/>
      <c r="BO98" s="1"/>
      <c r="BP98" s="84"/>
      <c r="CB98" s="1"/>
      <c r="CC98" s="84"/>
    </row>
    <row r="99" spans="63:81" x14ac:dyDescent="0.2">
      <c r="BK99" s="1"/>
      <c r="BL99" s="1"/>
      <c r="BM99" s="1"/>
      <c r="BN99" s="1"/>
      <c r="BO99" s="1"/>
      <c r="BP99" s="84"/>
      <c r="CB99" s="1"/>
      <c r="CC99" s="84"/>
    </row>
    <row r="100" spans="63:81" x14ac:dyDescent="0.2">
      <c r="BK100" s="1"/>
      <c r="BL100" s="1"/>
      <c r="BM100" s="1"/>
      <c r="BN100" s="1"/>
      <c r="BO100" s="1"/>
      <c r="BP100" s="84"/>
      <c r="CB100" s="1"/>
      <c r="CC100" s="84"/>
    </row>
    <row r="101" spans="63:81" x14ac:dyDescent="0.2">
      <c r="BK101" s="1"/>
      <c r="BL101" s="1"/>
      <c r="BM101" s="1"/>
      <c r="BN101" s="1"/>
      <c r="BO101" s="1"/>
      <c r="BP101" s="84"/>
      <c r="CB101" s="1"/>
      <c r="CC101" s="84"/>
    </row>
    <row r="102" spans="63:81" x14ac:dyDescent="0.2">
      <c r="BK102" s="1"/>
      <c r="BL102" s="1"/>
      <c r="BM102" s="1"/>
      <c r="BN102" s="1"/>
      <c r="BO102" s="1"/>
      <c r="BP102" s="84"/>
      <c r="CB102" s="1"/>
      <c r="CC102" s="84"/>
    </row>
    <row r="103" spans="63:81" x14ac:dyDescent="0.2">
      <c r="BK103" s="1"/>
      <c r="BL103" s="1"/>
      <c r="BM103" s="1"/>
      <c r="BN103" s="1"/>
      <c r="BO103" s="1"/>
      <c r="BP103" s="84"/>
      <c r="CB103" s="1"/>
      <c r="CC103" s="84"/>
    </row>
    <row r="104" spans="63:81" x14ac:dyDescent="0.2">
      <c r="BK104" s="1"/>
      <c r="BL104" s="1"/>
      <c r="BM104" s="1"/>
      <c r="BN104" s="1"/>
      <c r="BO104" s="1"/>
      <c r="BP104" s="84"/>
      <c r="CB104" s="1"/>
      <c r="CC104" s="84"/>
    </row>
    <row r="105" spans="63:81" x14ac:dyDescent="0.2">
      <c r="BK105" s="1"/>
      <c r="BL105" s="1"/>
      <c r="BM105" s="1"/>
      <c r="BN105" s="1"/>
      <c r="BO105" s="1"/>
      <c r="BP105" s="84"/>
      <c r="CB105" s="1"/>
      <c r="CC105" s="84"/>
    </row>
    <row r="106" spans="63:81" x14ac:dyDescent="0.2">
      <c r="BK106" s="1"/>
      <c r="BL106" s="1"/>
      <c r="BM106" s="1"/>
      <c r="BN106" s="1"/>
      <c r="BO106" s="1"/>
      <c r="BP106" s="84"/>
      <c r="CB106" s="1"/>
      <c r="CC106" s="84"/>
    </row>
    <row r="107" spans="63:81" x14ac:dyDescent="0.2">
      <c r="BK107" s="1"/>
      <c r="BL107" s="1"/>
      <c r="BM107" s="1"/>
      <c r="BN107" s="1"/>
      <c r="BO107" s="1"/>
      <c r="BP107" s="84"/>
      <c r="CB107" s="1"/>
      <c r="CC107" s="84"/>
    </row>
    <row r="108" spans="63:81" x14ac:dyDescent="0.2">
      <c r="BK108" s="1"/>
      <c r="BL108" s="1"/>
      <c r="BM108" s="1"/>
      <c r="BN108" s="1"/>
      <c r="BO108" s="1"/>
      <c r="BP108" s="84"/>
      <c r="CB108" s="1"/>
      <c r="CC108" s="84"/>
    </row>
    <row r="109" spans="63:81" x14ac:dyDescent="0.2">
      <c r="BK109" s="1"/>
      <c r="BL109" s="1"/>
      <c r="BM109" s="1"/>
      <c r="BN109" s="1"/>
      <c r="BO109" s="1"/>
      <c r="BP109" s="84"/>
      <c r="CB109" s="1"/>
      <c r="CC109" s="84"/>
    </row>
    <row r="110" spans="63:81" x14ac:dyDescent="0.2">
      <c r="BK110" s="1"/>
      <c r="BL110" s="1"/>
      <c r="BM110" s="1"/>
      <c r="BN110" s="1"/>
      <c r="BO110" s="1"/>
      <c r="BP110" s="84"/>
      <c r="CB110" s="1"/>
      <c r="CC110" s="84"/>
    </row>
    <row r="111" spans="63:81" x14ac:dyDescent="0.2">
      <c r="BK111" s="1"/>
      <c r="BL111" s="1"/>
      <c r="BM111" s="1"/>
      <c r="BN111" s="1"/>
      <c r="BO111" s="1"/>
      <c r="BP111" s="84"/>
      <c r="CB111" s="1"/>
      <c r="CC111" s="84"/>
    </row>
    <row r="112" spans="63:81" x14ac:dyDescent="0.2">
      <c r="BK112" s="1"/>
      <c r="BL112" s="1"/>
      <c r="BM112" s="1"/>
      <c r="BN112" s="1"/>
      <c r="BO112" s="1"/>
      <c r="BP112" s="84"/>
      <c r="CB112" s="1"/>
      <c r="CC112" s="84"/>
    </row>
    <row r="113" spans="63:81" x14ac:dyDescent="0.2">
      <c r="BK113" s="1"/>
      <c r="BL113" s="1"/>
      <c r="BM113" s="1"/>
      <c r="BN113" s="1"/>
      <c r="BO113" s="1"/>
      <c r="BP113" s="84"/>
      <c r="CB113" s="1"/>
      <c r="CC113" s="84"/>
    </row>
    <row r="114" spans="63:81" x14ac:dyDescent="0.2">
      <c r="BK114" s="1"/>
      <c r="BL114" s="1"/>
      <c r="BM114" s="1"/>
      <c r="BN114" s="1"/>
      <c r="BO114" s="1"/>
      <c r="BP114" s="84"/>
      <c r="CB114" s="1"/>
      <c r="CC114" s="84"/>
    </row>
    <row r="115" spans="63:81" x14ac:dyDescent="0.2">
      <c r="BK115" s="1"/>
      <c r="BL115" s="1"/>
      <c r="BM115" s="1"/>
      <c r="BN115" s="1"/>
      <c r="BO115" s="1"/>
      <c r="BP115" s="84"/>
      <c r="CB115" s="1"/>
      <c r="CC115" s="84"/>
    </row>
    <row r="116" spans="63:81" x14ac:dyDescent="0.2">
      <c r="BK116" s="1"/>
      <c r="BL116" s="1"/>
      <c r="BM116" s="1"/>
      <c r="BN116" s="1"/>
      <c r="BO116" s="1"/>
      <c r="BP116" s="84"/>
      <c r="CB116" s="1"/>
      <c r="CC116" s="84"/>
    </row>
    <row r="117" spans="63:81" x14ac:dyDescent="0.2">
      <c r="BK117" s="1"/>
      <c r="BL117" s="1"/>
      <c r="BM117" s="1"/>
      <c r="BN117" s="1"/>
      <c r="BO117" s="1"/>
      <c r="BP117" s="84"/>
      <c r="CB117" s="1"/>
      <c r="CC117" s="84"/>
    </row>
    <row r="118" spans="63:81" x14ac:dyDescent="0.2">
      <c r="BK118" s="1"/>
      <c r="BL118" s="1"/>
      <c r="BM118" s="1"/>
      <c r="BN118" s="1"/>
      <c r="BO118" s="1"/>
      <c r="BP118" s="84"/>
      <c r="CB118" s="1"/>
      <c r="CC118" s="84"/>
    </row>
    <row r="119" spans="63:81" x14ac:dyDescent="0.2">
      <c r="BK119" s="1"/>
      <c r="BL119" s="1"/>
      <c r="BM119" s="1"/>
      <c r="BN119" s="1"/>
      <c r="BO119" s="1"/>
      <c r="BP119" s="84"/>
      <c r="CB119" s="1"/>
      <c r="CC119" s="84"/>
    </row>
    <row r="120" spans="63:81" x14ac:dyDescent="0.2">
      <c r="BK120" s="1"/>
      <c r="BL120" s="1"/>
      <c r="BM120" s="1"/>
      <c r="BN120" s="1"/>
      <c r="BO120" s="1"/>
      <c r="BP120" s="84"/>
      <c r="CB120" s="1"/>
      <c r="CC120" s="84"/>
    </row>
    <row r="121" spans="63:81" x14ac:dyDescent="0.2">
      <c r="BK121" s="1"/>
      <c r="BL121" s="1"/>
      <c r="BM121" s="1"/>
      <c r="BN121" s="1"/>
      <c r="BO121" s="1"/>
      <c r="BP121" s="84"/>
      <c r="CB121" s="1"/>
      <c r="CC121" s="84"/>
    </row>
    <row r="122" spans="63:81" x14ac:dyDescent="0.2">
      <c r="BK122" s="1"/>
      <c r="BL122" s="1"/>
      <c r="BM122" s="1"/>
      <c r="BN122" s="1"/>
      <c r="BO122" s="1"/>
      <c r="BP122" s="84"/>
      <c r="CB122" s="1"/>
      <c r="CC122" s="84"/>
    </row>
    <row r="123" spans="63:81" x14ac:dyDescent="0.2">
      <c r="BK123" s="1"/>
      <c r="BL123" s="1"/>
      <c r="BM123" s="1"/>
      <c r="BN123" s="1"/>
      <c r="BO123" s="1"/>
      <c r="BP123" s="84"/>
      <c r="CB123" s="1"/>
      <c r="CC123" s="84"/>
    </row>
    <row r="124" spans="63:81" x14ac:dyDescent="0.2">
      <c r="BK124" s="1"/>
      <c r="BL124" s="1"/>
      <c r="BM124" s="1"/>
      <c r="BN124" s="1"/>
      <c r="BO124" s="1"/>
      <c r="BP124" s="84"/>
      <c r="CB124" s="1"/>
      <c r="CC124" s="84"/>
    </row>
    <row r="125" spans="63:81" x14ac:dyDescent="0.2">
      <c r="BK125" s="1"/>
      <c r="BL125" s="1"/>
      <c r="BM125" s="1"/>
      <c r="BN125" s="1"/>
      <c r="BO125" s="1"/>
      <c r="BP125" s="84"/>
      <c r="CB125" s="1"/>
      <c r="CC125" s="84"/>
    </row>
  </sheetData>
  <mergeCells count="263">
    <mergeCell ref="A1:CE1"/>
    <mergeCell ref="A2:CE2"/>
    <mergeCell ref="A3:A5"/>
    <mergeCell ref="B3:B5"/>
    <mergeCell ref="C3:C5"/>
    <mergeCell ref="D3:D5"/>
    <mergeCell ref="E3:E5"/>
    <mergeCell ref="F3:F5"/>
    <mergeCell ref="G3:G5"/>
    <mergeCell ref="H3:H5"/>
    <mergeCell ref="I3:BP3"/>
    <mergeCell ref="BQ3:CC3"/>
    <mergeCell ref="I4:M4"/>
    <mergeCell ref="N4:Q4"/>
    <mergeCell ref="R4:V4"/>
    <mergeCell ref="W4:AA4"/>
    <mergeCell ref="AB4:AF4"/>
    <mergeCell ref="AG4:AK4"/>
    <mergeCell ref="AL4:AP4"/>
    <mergeCell ref="AQ4:AU4"/>
    <mergeCell ref="AV4:AZ4"/>
    <mergeCell ref="BA4:BE4"/>
    <mergeCell ref="BF4:BJ4"/>
    <mergeCell ref="BK4:BO4"/>
    <mergeCell ref="BP4:BP6"/>
    <mergeCell ref="A7:CE7"/>
    <mergeCell ref="A8:CE8"/>
    <mergeCell ref="A12:D12"/>
    <mergeCell ref="I12:M12"/>
    <mergeCell ref="N12:Q12"/>
    <mergeCell ref="R12:V12"/>
    <mergeCell ref="W12:AA12"/>
    <mergeCell ref="AB12:AF12"/>
    <mergeCell ref="AG12:AK12"/>
    <mergeCell ref="AL12:AP12"/>
    <mergeCell ref="AQ12:AU12"/>
    <mergeCell ref="AV12:AZ12"/>
    <mergeCell ref="BA12:BE12"/>
    <mergeCell ref="BF12:BJ12"/>
    <mergeCell ref="BK12:BO12"/>
    <mergeCell ref="A13:D13"/>
    <mergeCell ref="I13:V13"/>
    <mergeCell ref="W13:AK13"/>
    <mergeCell ref="AL13:AZ13"/>
    <mergeCell ref="BA13:BO13"/>
    <mergeCell ref="BT13:BV13"/>
    <mergeCell ref="BW13:BY13"/>
    <mergeCell ref="BZ13:CB13"/>
    <mergeCell ref="A14:D14"/>
    <mergeCell ref="I14:V14"/>
    <mergeCell ref="W14:AK14"/>
    <mergeCell ref="AL14:AZ14"/>
    <mergeCell ref="BA14:BO14"/>
    <mergeCell ref="BQ14:BS14"/>
    <mergeCell ref="BT14:BV14"/>
    <mergeCell ref="BW14:BY14"/>
    <mergeCell ref="BZ14:CB14"/>
    <mergeCell ref="A15:CE15"/>
    <mergeCell ref="A32:D32"/>
    <mergeCell ref="I32:M32"/>
    <mergeCell ref="N32:Q32"/>
    <mergeCell ref="R32:V32"/>
    <mergeCell ref="W32:AA32"/>
    <mergeCell ref="AB32:AF32"/>
    <mergeCell ref="AG32:AK32"/>
    <mergeCell ref="AL32:AP32"/>
    <mergeCell ref="AQ32:AU32"/>
    <mergeCell ref="AV32:AZ32"/>
    <mergeCell ref="BA32:BE32"/>
    <mergeCell ref="BF32:BJ32"/>
    <mergeCell ref="BK32:BM32"/>
    <mergeCell ref="A33:D33"/>
    <mergeCell ref="I33:V33"/>
    <mergeCell ref="W33:AK33"/>
    <mergeCell ref="AL33:AZ33"/>
    <mergeCell ref="BA33:BO33"/>
    <mergeCell ref="BT33:BV33"/>
    <mergeCell ref="BW33:BY33"/>
    <mergeCell ref="BZ33:CB33"/>
    <mergeCell ref="A34:D34"/>
    <mergeCell ref="I34:V34"/>
    <mergeCell ref="W34:AK34"/>
    <mergeCell ref="AL34:AZ34"/>
    <mergeCell ref="BA34:BO34"/>
    <mergeCell ref="BQ34:BS34"/>
    <mergeCell ref="BT34:BV34"/>
    <mergeCell ref="BW34:BY34"/>
    <mergeCell ref="BZ34:CB34"/>
    <mergeCell ref="A35:CE35"/>
    <mergeCell ref="A40:D40"/>
    <mergeCell ref="I40:M40"/>
    <mergeCell ref="N40:Q40"/>
    <mergeCell ref="R40:V40"/>
    <mergeCell ref="W40:AA40"/>
    <mergeCell ref="AB40:AF40"/>
    <mergeCell ref="AG40:AK40"/>
    <mergeCell ref="AL40:AP40"/>
    <mergeCell ref="AQ40:AU40"/>
    <mergeCell ref="AV40:AZ40"/>
    <mergeCell ref="BA40:BE40"/>
    <mergeCell ref="BF40:BJ40"/>
    <mergeCell ref="BK40:BM40"/>
    <mergeCell ref="A41:D41"/>
    <mergeCell ref="I41:V41"/>
    <mergeCell ref="W41:AK41"/>
    <mergeCell ref="AL41:AZ41"/>
    <mergeCell ref="BA41:BO41"/>
    <mergeCell ref="BT41:BV41"/>
    <mergeCell ref="BW41:BY41"/>
    <mergeCell ref="BZ41:CB41"/>
    <mergeCell ref="A42:D42"/>
    <mergeCell ref="I42:V42"/>
    <mergeCell ref="W42:AK42"/>
    <mergeCell ref="AL42:AZ42"/>
    <mergeCell ref="BA42:BO42"/>
    <mergeCell ref="BQ42:BS42"/>
    <mergeCell ref="BT42:BV42"/>
    <mergeCell ref="BW42:BY42"/>
    <mergeCell ref="BZ42:CB42"/>
    <mergeCell ref="A43:CE43"/>
    <mergeCell ref="A46:D46"/>
    <mergeCell ref="I46:M46"/>
    <mergeCell ref="N46:Q46"/>
    <mergeCell ref="R46:V46"/>
    <mergeCell ref="W46:AA46"/>
    <mergeCell ref="AB46:AF46"/>
    <mergeCell ref="AG46:AK46"/>
    <mergeCell ref="AL46:AP46"/>
    <mergeCell ref="AQ46:AU46"/>
    <mergeCell ref="AV46:AZ46"/>
    <mergeCell ref="BA46:BE46"/>
    <mergeCell ref="BF46:BJ46"/>
    <mergeCell ref="BK46:BM46"/>
    <mergeCell ref="A47:D47"/>
    <mergeCell ref="I47:V47"/>
    <mergeCell ref="W47:AK47"/>
    <mergeCell ref="AL47:AZ47"/>
    <mergeCell ref="BA47:BO47"/>
    <mergeCell ref="BT47:BV47"/>
    <mergeCell ref="BW47:BY47"/>
    <mergeCell ref="BZ47:CB47"/>
    <mergeCell ref="A48:D48"/>
    <mergeCell ref="I48:V48"/>
    <mergeCell ref="W48:AK48"/>
    <mergeCell ref="AL48:AZ48"/>
    <mergeCell ref="BA48:BO48"/>
    <mergeCell ref="BQ48:BS48"/>
    <mergeCell ref="BT48:BV48"/>
    <mergeCell ref="BW48:BY48"/>
    <mergeCell ref="BZ48:CB48"/>
    <mergeCell ref="A49:CE49"/>
    <mergeCell ref="A52:D52"/>
    <mergeCell ref="I52:M52"/>
    <mergeCell ref="N52:Q52"/>
    <mergeCell ref="R52:V52"/>
    <mergeCell ref="W52:AA52"/>
    <mergeCell ref="AB52:AF52"/>
    <mergeCell ref="AG52:AK52"/>
    <mergeCell ref="AL52:AP52"/>
    <mergeCell ref="AQ52:AU52"/>
    <mergeCell ref="AV52:AZ52"/>
    <mergeCell ref="BA52:BE52"/>
    <mergeCell ref="BF52:BJ52"/>
    <mergeCell ref="BK52:BM52"/>
    <mergeCell ref="A53:D53"/>
    <mergeCell ref="I53:V53"/>
    <mergeCell ref="W53:AK53"/>
    <mergeCell ref="AL53:AZ53"/>
    <mergeCell ref="BA53:BO53"/>
    <mergeCell ref="BT53:BV53"/>
    <mergeCell ref="BW53:BY53"/>
    <mergeCell ref="BZ53:CB53"/>
    <mergeCell ref="A54:D54"/>
    <mergeCell ref="I54:V54"/>
    <mergeCell ref="W54:AK54"/>
    <mergeCell ref="AL54:AZ54"/>
    <mergeCell ref="BA54:BO54"/>
    <mergeCell ref="BQ54:BS54"/>
    <mergeCell ref="BT54:BV54"/>
    <mergeCell ref="BW54:BY54"/>
    <mergeCell ref="BZ54:CB54"/>
    <mergeCell ref="A55:CE55"/>
    <mergeCell ref="A59:D59"/>
    <mergeCell ref="I59:M59"/>
    <mergeCell ref="N59:Q59"/>
    <mergeCell ref="R59:V59"/>
    <mergeCell ref="W59:AA59"/>
    <mergeCell ref="AB59:AF59"/>
    <mergeCell ref="AG59:AK59"/>
    <mergeCell ref="AL59:AP59"/>
    <mergeCell ref="AQ59:AU59"/>
    <mergeCell ref="AV59:AZ59"/>
    <mergeCell ref="BA59:BE59"/>
    <mergeCell ref="BF59:BJ59"/>
    <mergeCell ref="BK59:BM59"/>
    <mergeCell ref="A60:D60"/>
    <mergeCell ref="I60:V60"/>
    <mergeCell ref="W60:AK60"/>
    <mergeCell ref="AL60:AZ60"/>
    <mergeCell ref="BA60:BO60"/>
    <mergeCell ref="BT60:BV60"/>
    <mergeCell ref="BW60:BY60"/>
    <mergeCell ref="BZ60:CB60"/>
    <mergeCell ref="A61:D61"/>
    <mergeCell ref="I61:V61"/>
    <mergeCell ref="W61:AK61"/>
    <mergeCell ref="AL61:AZ61"/>
    <mergeCell ref="BA61:BO61"/>
    <mergeCell ref="BQ61:BS61"/>
    <mergeCell ref="BT61:BV61"/>
    <mergeCell ref="BW61:BY61"/>
    <mergeCell ref="BZ61:CB61"/>
    <mergeCell ref="A62:CE62"/>
    <mergeCell ref="A64:D64"/>
    <mergeCell ref="I64:M64"/>
    <mergeCell ref="N64:Q64"/>
    <mergeCell ref="R64:V64"/>
    <mergeCell ref="W64:AA64"/>
    <mergeCell ref="AB64:AF64"/>
    <mergeCell ref="AG64:AK64"/>
    <mergeCell ref="AL64:AP64"/>
    <mergeCell ref="AQ64:AU64"/>
    <mergeCell ref="AV64:AZ64"/>
    <mergeCell ref="BA64:BE64"/>
    <mergeCell ref="BF64:BJ64"/>
    <mergeCell ref="BK64:BM64"/>
    <mergeCell ref="A65:D65"/>
    <mergeCell ref="I65:V65"/>
    <mergeCell ref="W65:AK65"/>
    <mergeCell ref="AL65:AZ65"/>
    <mergeCell ref="BA65:BO65"/>
    <mergeCell ref="BT65:BV65"/>
    <mergeCell ref="BW65:BY65"/>
    <mergeCell ref="BZ65:CB65"/>
    <mergeCell ref="A66:D66"/>
    <mergeCell ref="I66:V66"/>
    <mergeCell ref="W66:AK66"/>
    <mergeCell ref="AL66:AZ66"/>
    <mergeCell ref="BA66:BO66"/>
    <mergeCell ref="BQ66:BS66"/>
    <mergeCell ref="BT66:BV66"/>
    <mergeCell ref="BW66:BY66"/>
    <mergeCell ref="BZ66:CB66"/>
    <mergeCell ref="A67:CE67"/>
    <mergeCell ref="A68:CE68"/>
    <mergeCell ref="I71:BP71"/>
    <mergeCell ref="BQ71:CB71"/>
    <mergeCell ref="BQ73:CB73"/>
    <mergeCell ref="BQ75:BS75"/>
    <mergeCell ref="BT75:BV75"/>
    <mergeCell ref="BW75:BY75"/>
    <mergeCell ref="BZ75:CB75"/>
    <mergeCell ref="A91:F91"/>
    <mergeCell ref="A92:F92"/>
    <mergeCell ref="BQ76:BV76"/>
    <mergeCell ref="BW76:CB76"/>
    <mergeCell ref="BQ77:CB77"/>
    <mergeCell ref="A82:CE82"/>
    <mergeCell ref="A83:I83"/>
    <mergeCell ref="A84:F84"/>
    <mergeCell ref="A85:I85"/>
    <mergeCell ref="A86:D86"/>
    <mergeCell ref="A89:AL89"/>
  </mergeCells>
  <pageMargins left="0.25" right="0.25" top="0.75" bottom="0.452777777777778" header="0.51180555555555496" footer="0.3"/>
  <pageSetup paperSize="75" scale="31" firstPageNumber="0" orientation="landscape" horizontalDpi="300" verticalDpi="300" r:id="rId1"/>
  <headerFooter>
    <oddFooter>&amp;CPROGRAMA GENERAL DE MSM - OCIN 2017&amp;RPág. &amp;P de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2"/>
  <sheetViews>
    <sheetView zoomScale="120" zoomScaleNormal="120" workbookViewId="0">
      <selection activeCell="C1" sqref="C1"/>
    </sheetView>
  </sheetViews>
  <sheetFormatPr baseColWidth="10" defaultColWidth="10.5" defaultRowHeight="14.25" x14ac:dyDescent="0.2"/>
  <cols>
    <col min="1" max="1" width="5.25" customWidth="1"/>
    <col min="2" max="2" width="27" customWidth="1"/>
    <col min="3" max="3" width="20.625" customWidth="1"/>
  </cols>
  <sheetData>
    <row r="1" spans="2:3" x14ac:dyDescent="0.2">
      <c r="B1" s="215" t="s">
        <v>158</v>
      </c>
      <c r="C1" s="216" t="s">
        <v>284</v>
      </c>
    </row>
    <row r="2" spans="2:3" x14ac:dyDescent="0.2">
      <c r="B2" s="217" t="s">
        <v>238</v>
      </c>
      <c r="C2" s="218"/>
    </row>
    <row r="3" spans="2:3" x14ac:dyDescent="0.2">
      <c r="B3" s="219" t="s">
        <v>267</v>
      </c>
      <c r="C3" s="220"/>
    </row>
    <row r="4" spans="2:3" x14ac:dyDescent="0.2">
      <c r="B4" s="219" t="s">
        <v>201</v>
      </c>
      <c r="C4" s="220"/>
    </row>
    <row r="5" spans="2:3" x14ac:dyDescent="0.2">
      <c r="B5" s="219" t="s">
        <v>276</v>
      </c>
      <c r="C5" s="220"/>
    </row>
    <row r="6" spans="2:3" x14ac:dyDescent="0.2">
      <c r="B6" s="219" t="s">
        <v>209</v>
      </c>
      <c r="C6" s="220"/>
    </row>
    <row r="7" spans="2:3" x14ac:dyDescent="0.2">
      <c r="B7" s="219" t="s">
        <v>255</v>
      </c>
      <c r="C7" s="220"/>
    </row>
    <row r="8" spans="2:3" x14ac:dyDescent="0.2">
      <c r="B8" s="219" t="s">
        <v>215</v>
      </c>
      <c r="C8" s="220"/>
    </row>
    <row r="9" spans="2:3" x14ac:dyDescent="0.2">
      <c r="B9" s="219" t="s">
        <v>218</v>
      </c>
      <c r="C9" s="220"/>
    </row>
    <row r="10" spans="2:3" x14ac:dyDescent="0.2">
      <c r="B10" s="219" t="s">
        <v>196</v>
      </c>
      <c r="C10" s="220"/>
    </row>
    <row r="11" spans="2:3" x14ac:dyDescent="0.2">
      <c r="B11" s="219" t="s">
        <v>285</v>
      </c>
      <c r="C11" s="221"/>
    </row>
    <row r="12" spans="2:3" ht="15" x14ac:dyDescent="0.25">
      <c r="B12" s="222" t="s">
        <v>286</v>
      </c>
      <c r="C12" s="223"/>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L65"/>
  <sheetViews>
    <sheetView zoomScale="75" zoomScaleNormal="75" workbookViewId="0"/>
  </sheetViews>
  <sheetFormatPr baseColWidth="10" defaultColWidth="10.75" defaultRowHeight="14.25" x14ac:dyDescent="0.2"/>
  <cols>
    <col min="1" max="1" width="1.75" style="224" customWidth="1"/>
    <col min="2" max="2" width="19" style="224" customWidth="1"/>
    <col min="3" max="3" width="12.125" style="225" customWidth="1"/>
    <col min="4" max="35" width="3.625" style="224" customWidth="1"/>
    <col min="36" max="37" width="3.625" style="225" customWidth="1"/>
    <col min="38" max="53" width="3.625" style="224" customWidth="1"/>
    <col min="54" max="54" width="3.625" style="225" customWidth="1"/>
    <col min="55" max="57" width="3.625" style="224" customWidth="1"/>
    <col min="58" max="64" width="11" style="224" customWidth="1"/>
  </cols>
  <sheetData>
    <row r="2" spans="1:64" ht="22.5" customHeight="1" x14ac:dyDescent="0.2">
      <c r="B2" s="305" t="s">
        <v>287</v>
      </c>
      <c r="C2" s="305"/>
      <c r="D2" s="305" t="s">
        <v>288</v>
      </c>
      <c r="E2" s="305"/>
      <c r="F2" s="305"/>
      <c r="G2" s="305"/>
      <c r="H2" s="305"/>
      <c r="I2" s="305"/>
      <c r="J2" s="305"/>
      <c r="K2" s="305"/>
      <c r="L2" s="305"/>
      <c r="M2" s="305"/>
      <c r="N2" s="305"/>
      <c r="O2" s="305"/>
      <c r="P2" s="305"/>
      <c r="Q2" s="305"/>
      <c r="R2" s="305"/>
      <c r="S2" s="305"/>
      <c r="T2" s="305"/>
      <c r="U2" s="305" t="s">
        <v>289</v>
      </c>
      <c r="V2" s="305"/>
      <c r="W2" s="305"/>
      <c r="X2" s="305"/>
      <c r="Y2" s="305"/>
      <c r="Z2" s="305"/>
      <c r="AA2" s="305"/>
      <c r="AB2" s="305"/>
      <c r="AC2" s="305"/>
      <c r="AD2" s="305"/>
      <c r="AE2" s="305"/>
      <c r="AF2" s="305"/>
      <c r="AG2" s="305"/>
      <c r="AH2" s="305"/>
      <c r="AI2" s="305"/>
      <c r="AJ2" s="305"/>
      <c r="AK2" s="305"/>
      <c r="AL2" s="305" t="s">
        <v>290</v>
      </c>
      <c r="AM2" s="305"/>
      <c r="AN2" s="305"/>
      <c r="AO2" s="305"/>
      <c r="AP2" s="305"/>
      <c r="AQ2" s="305"/>
      <c r="AR2" s="305"/>
      <c r="AS2" s="305"/>
      <c r="AT2" s="305"/>
      <c r="AU2" s="305"/>
      <c r="AV2" s="305"/>
      <c r="AW2" s="305"/>
      <c r="AX2" s="305"/>
      <c r="AY2" s="305"/>
      <c r="AZ2" s="305"/>
      <c r="BA2" s="304" t="s">
        <v>291</v>
      </c>
      <c r="BB2" s="304" t="s">
        <v>177</v>
      </c>
    </row>
    <row r="3" spans="1:64" ht="92.25" customHeight="1" x14ac:dyDescent="0.2">
      <c r="A3" s="225"/>
      <c r="B3" s="226" t="s">
        <v>158</v>
      </c>
      <c r="C3" s="227" t="s">
        <v>292</v>
      </c>
      <c r="D3" s="228" t="s">
        <v>293</v>
      </c>
      <c r="E3" s="229" t="s">
        <v>294</v>
      </c>
      <c r="F3" s="229" t="s">
        <v>295</v>
      </c>
      <c r="G3" s="229" t="s">
        <v>296</v>
      </c>
      <c r="H3" s="229" t="s">
        <v>297</v>
      </c>
      <c r="I3" s="229" t="s">
        <v>298</v>
      </c>
      <c r="J3" s="229" t="s">
        <v>299</v>
      </c>
      <c r="K3" s="229" t="s">
        <v>300</v>
      </c>
      <c r="L3" s="229" t="s">
        <v>301</v>
      </c>
      <c r="M3" s="229" t="s">
        <v>302</v>
      </c>
      <c r="N3" s="229" t="s">
        <v>303</v>
      </c>
      <c r="O3" s="229" t="s">
        <v>304</v>
      </c>
      <c r="P3" s="229" t="s">
        <v>305</v>
      </c>
      <c r="Q3" s="229" t="s">
        <v>306</v>
      </c>
      <c r="R3" s="229" t="s">
        <v>307</v>
      </c>
      <c r="S3" s="229" t="s">
        <v>308</v>
      </c>
      <c r="T3" s="230" t="s">
        <v>309</v>
      </c>
      <c r="U3" s="228" t="s">
        <v>310</v>
      </c>
      <c r="V3" s="229" t="s">
        <v>311</v>
      </c>
      <c r="W3" s="229" t="s">
        <v>312</v>
      </c>
      <c r="X3" s="229" t="s">
        <v>313</v>
      </c>
      <c r="Y3" s="229" t="s">
        <v>314</v>
      </c>
      <c r="Z3" s="229" t="s">
        <v>315</v>
      </c>
      <c r="AA3" s="229" t="s">
        <v>316</v>
      </c>
      <c r="AB3" s="229" t="s">
        <v>317</v>
      </c>
      <c r="AC3" s="229" t="s">
        <v>318</v>
      </c>
      <c r="AD3" s="229" t="s">
        <v>319</v>
      </c>
      <c r="AE3" s="229" t="s">
        <v>320</v>
      </c>
      <c r="AF3" s="229" t="s">
        <v>321</v>
      </c>
      <c r="AG3" s="229" t="s">
        <v>322</v>
      </c>
      <c r="AH3" s="229" t="s">
        <v>323</v>
      </c>
      <c r="AI3" s="229" t="s">
        <v>324</v>
      </c>
      <c r="AJ3" s="229" t="s">
        <v>325</v>
      </c>
      <c r="AK3" s="230" t="s">
        <v>309</v>
      </c>
      <c r="AL3" s="228" t="s">
        <v>326</v>
      </c>
      <c r="AM3" s="229" t="s">
        <v>327</v>
      </c>
      <c r="AN3" s="229" t="s">
        <v>328</v>
      </c>
      <c r="AO3" s="229" t="s">
        <v>329</v>
      </c>
      <c r="AP3" s="229" t="s">
        <v>330</v>
      </c>
      <c r="AQ3" s="229" t="s">
        <v>331</v>
      </c>
      <c r="AR3" s="229" t="s">
        <v>332</v>
      </c>
      <c r="AS3" s="229" t="s">
        <v>333</v>
      </c>
      <c r="AT3" s="229" t="s">
        <v>334</v>
      </c>
      <c r="AU3" s="229" t="s">
        <v>335</v>
      </c>
      <c r="AV3" s="229" t="s">
        <v>336</v>
      </c>
      <c r="AW3" s="229" t="s">
        <v>337</v>
      </c>
      <c r="AX3" s="229" t="s">
        <v>338</v>
      </c>
      <c r="AY3" s="229" t="s">
        <v>339</v>
      </c>
      <c r="AZ3" s="230" t="s">
        <v>309</v>
      </c>
      <c r="BA3" s="304"/>
      <c r="BB3" s="304"/>
      <c r="BC3" s="225"/>
      <c r="BD3" s="225"/>
      <c r="BE3" s="225"/>
      <c r="BF3" s="225"/>
      <c r="BG3" s="225"/>
      <c r="BH3" s="225"/>
      <c r="BI3" s="225"/>
      <c r="BJ3" s="225"/>
      <c r="BK3" s="225"/>
      <c r="BL3" s="225"/>
    </row>
    <row r="4" spans="1:64" ht="18" customHeight="1" x14ac:dyDescent="0.2">
      <c r="B4" s="231" t="s">
        <v>340</v>
      </c>
      <c r="C4" s="232" t="s">
        <v>341</v>
      </c>
      <c r="D4" s="233"/>
      <c r="E4" s="234"/>
      <c r="F4" s="234"/>
      <c r="G4" s="234"/>
      <c r="H4" s="234"/>
      <c r="I4" s="234"/>
      <c r="J4" s="234"/>
      <c r="K4" s="234"/>
      <c r="L4" s="234"/>
      <c r="M4" s="234"/>
      <c r="N4" s="234"/>
      <c r="O4" s="234"/>
      <c r="P4" s="234"/>
      <c r="Q4" s="234"/>
      <c r="R4" s="234"/>
      <c r="S4" s="234"/>
      <c r="T4" s="235">
        <f t="shared" ref="T4:T21" si="0">COUNTA(D4:S4)</f>
        <v>0</v>
      </c>
      <c r="U4" s="233"/>
      <c r="V4" s="234"/>
      <c r="W4" s="234"/>
      <c r="X4" s="234"/>
      <c r="Y4" s="234"/>
      <c r="Z4" s="234"/>
      <c r="AA4" s="234"/>
      <c r="AB4" s="234"/>
      <c r="AC4" s="234"/>
      <c r="AD4" s="234"/>
      <c r="AE4" s="234"/>
      <c r="AF4" s="234"/>
      <c r="AG4" s="234"/>
      <c r="AH4" s="234"/>
      <c r="AI4" s="234"/>
      <c r="AJ4" s="234"/>
      <c r="AK4" s="235">
        <f t="shared" ref="AK4:AK21" si="1">COUNTA(U4:AJ4)</f>
        <v>0</v>
      </c>
      <c r="AL4" s="233"/>
      <c r="AM4" s="234"/>
      <c r="AN4" s="234"/>
      <c r="AO4" s="234"/>
      <c r="AP4" s="234"/>
      <c r="AQ4" s="234" t="s">
        <v>342</v>
      </c>
      <c r="AR4" s="234"/>
      <c r="AS4" s="234"/>
      <c r="AT4" s="234"/>
      <c r="AU4" s="234" t="s">
        <v>342</v>
      </c>
      <c r="AV4" s="234"/>
      <c r="AW4" s="234"/>
      <c r="AX4" s="234"/>
      <c r="AY4" s="234"/>
      <c r="AZ4" s="235">
        <f t="shared" ref="AZ4:AZ21" si="2">COUNTA(AL4:AY4)</f>
        <v>2</v>
      </c>
      <c r="BA4" s="236">
        <f t="shared" ref="BA4:BA21" si="3">AK4+AZ4</f>
        <v>2</v>
      </c>
      <c r="BB4" s="236">
        <f t="shared" ref="BB4:BB21" si="4">BA4+T4</f>
        <v>2</v>
      </c>
    </row>
    <row r="5" spans="1:64" ht="18" customHeight="1" x14ac:dyDescent="0.2">
      <c r="B5" s="231" t="s">
        <v>343</v>
      </c>
      <c r="C5" s="232" t="s">
        <v>341</v>
      </c>
      <c r="D5" s="237"/>
      <c r="E5" s="188"/>
      <c r="F5" s="188"/>
      <c r="G5" s="188"/>
      <c r="H5" s="188"/>
      <c r="I5" s="188"/>
      <c r="J5" s="188"/>
      <c r="K5" s="188"/>
      <c r="L5" s="188"/>
      <c r="M5" s="188"/>
      <c r="N5" s="188"/>
      <c r="O5" s="188"/>
      <c r="P5" s="188"/>
      <c r="Q5" s="188" t="s">
        <v>342</v>
      </c>
      <c r="R5" s="188"/>
      <c r="S5" s="188"/>
      <c r="T5" s="238">
        <f t="shared" si="0"/>
        <v>1</v>
      </c>
      <c r="U5" s="237"/>
      <c r="V5" s="188"/>
      <c r="W5" s="188"/>
      <c r="X5" s="188"/>
      <c r="Y5" s="188"/>
      <c r="Z5" s="188"/>
      <c r="AA5" s="188"/>
      <c r="AB5" s="188"/>
      <c r="AC5" s="188"/>
      <c r="AD5" s="188"/>
      <c r="AE5" s="188"/>
      <c r="AF5" s="188"/>
      <c r="AG5" s="188"/>
      <c r="AH5" s="188" t="s">
        <v>342</v>
      </c>
      <c r="AI5" s="188"/>
      <c r="AJ5" s="188"/>
      <c r="AK5" s="238">
        <f t="shared" si="1"/>
        <v>1</v>
      </c>
      <c r="AL5" s="237"/>
      <c r="AM5" s="188"/>
      <c r="AN5" s="188"/>
      <c r="AO5" s="188"/>
      <c r="AP5" s="188"/>
      <c r="AQ5" s="188"/>
      <c r="AR5" s="188" t="s">
        <v>342</v>
      </c>
      <c r="AS5" s="188"/>
      <c r="AT5" s="188"/>
      <c r="AU5" s="188"/>
      <c r="AV5" s="188"/>
      <c r="AW5" s="188"/>
      <c r="AX5" s="188"/>
      <c r="AY5" s="188" t="s">
        <v>342</v>
      </c>
      <c r="AZ5" s="238">
        <f t="shared" si="2"/>
        <v>2</v>
      </c>
      <c r="BA5" s="239">
        <f t="shared" si="3"/>
        <v>3</v>
      </c>
      <c r="BB5" s="239">
        <f t="shared" si="4"/>
        <v>4</v>
      </c>
    </row>
    <row r="6" spans="1:64" ht="18" customHeight="1" x14ac:dyDescent="0.2">
      <c r="B6" s="231" t="s">
        <v>344</v>
      </c>
      <c r="C6" s="232" t="s">
        <v>341</v>
      </c>
      <c r="D6" s="237"/>
      <c r="E6" s="188"/>
      <c r="F6" s="188"/>
      <c r="G6" s="188"/>
      <c r="H6" s="188"/>
      <c r="I6" s="188"/>
      <c r="J6" s="188"/>
      <c r="K6" s="188"/>
      <c r="L6" s="188"/>
      <c r="M6" s="188" t="s">
        <v>342</v>
      </c>
      <c r="N6" s="188"/>
      <c r="O6" s="188"/>
      <c r="P6" s="188"/>
      <c r="Q6" s="188"/>
      <c r="R6" s="188"/>
      <c r="S6" s="188"/>
      <c r="T6" s="238">
        <f t="shared" si="0"/>
        <v>1</v>
      </c>
      <c r="U6" s="237"/>
      <c r="V6" s="188"/>
      <c r="W6" s="188"/>
      <c r="X6" s="188"/>
      <c r="Y6" s="188"/>
      <c r="Z6" s="188"/>
      <c r="AA6" s="188"/>
      <c r="AB6" s="188"/>
      <c r="AC6" s="188"/>
      <c r="AD6" s="188"/>
      <c r="AE6" s="188"/>
      <c r="AF6" s="188"/>
      <c r="AG6" s="188"/>
      <c r="AH6" s="188"/>
      <c r="AI6" s="188"/>
      <c r="AJ6" s="188"/>
      <c r="AK6" s="238">
        <f t="shared" si="1"/>
        <v>0</v>
      </c>
      <c r="AL6" s="237"/>
      <c r="AM6" s="188"/>
      <c r="AN6" s="188"/>
      <c r="AO6" s="188"/>
      <c r="AP6" s="188"/>
      <c r="AQ6" s="188"/>
      <c r="AR6" s="188"/>
      <c r="AS6" s="188" t="s">
        <v>342</v>
      </c>
      <c r="AT6" s="188"/>
      <c r="AU6" s="188"/>
      <c r="AV6" s="188"/>
      <c r="AW6" s="188" t="s">
        <v>342</v>
      </c>
      <c r="AX6" s="188"/>
      <c r="AY6" s="188"/>
      <c r="AZ6" s="238">
        <f t="shared" si="2"/>
        <v>2</v>
      </c>
      <c r="BA6" s="239">
        <f t="shared" si="3"/>
        <v>2</v>
      </c>
      <c r="BB6" s="239">
        <f t="shared" si="4"/>
        <v>3</v>
      </c>
    </row>
    <row r="7" spans="1:64" ht="18" customHeight="1" x14ac:dyDescent="0.2">
      <c r="B7" s="231" t="s">
        <v>345</v>
      </c>
      <c r="C7" s="232" t="s">
        <v>341</v>
      </c>
      <c r="D7" s="237"/>
      <c r="E7" s="188"/>
      <c r="F7" s="188" t="s">
        <v>342</v>
      </c>
      <c r="G7" s="188"/>
      <c r="H7" s="188"/>
      <c r="I7" s="188"/>
      <c r="J7" s="188"/>
      <c r="K7" s="188"/>
      <c r="L7" s="188"/>
      <c r="M7" s="188"/>
      <c r="N7" s="188"/>
      <c r="O7" s="188"/>
      <c r="P7" s="188"/>
      <c r="Q7" s="188"/>
      <c r="R7" s="188"/>
      <c r="S7" s="188"/>
      <c r="T7" s="238">
        <f t="shared" si="0"/>
        <v>1</v>
      </c>
      <c r="U7" s="237"/>
      <c r="V7" s="188"/>
      <c r="W7" s="188"/>
      <c r="X7" s="188"/>
      <c r="Y7" s="188"/>
      <c r="Z7" s="188"/>
      <c r="AA7" s="188" t="s">
        <v>342</v>
      </c>
      <c r="AB7" s="188"/>
      <c r="AC7" s="188"/>
      <c r="AD7" s="188"/>
      <c r="AE7" s="188"/>
      <c r="AF7" s="188"/>
      <c r="AG7" s="188"/>
      <c r="AH7" s="188"/>
      <c r="AI7" s="188"/>
      <c r="AJ7" s="188"/>
      <c r="AK7" s="238">
        <f t="shared" si="1"/>
        <v>1</v>
      </c>
      <c r="AL7" s="237"/>
      <c r="AM7" s="188"/>
      <c r="AN7" s="188"/>
      <c r="AO7" s="188"/>
      <c r="AP7" s="188" t="s">
        <v>342</v>
      </c>
      <c r="AQ7" s="188"/>
      <c r="AR7" s="188"/>
      <c r="AS7" s="188"/>
      <c r="AT7" s="188"/>
      <c r="AU7" s="188"/>
      <c r="AV7" s="188"/>
      <c r="AW7" s="188"/>
      <c r="AX7" s="188"/>
      <c r="AY7" s="188"/>
      <c r="AZ7" s="238">
        <f t="shared" si="2"/>
        <v>1</v>
      </c>
      <c r="BA7" s="239">
        <f t="shared" si="3"/>
        <v>2</v>
      </c>
      <c r="BB7" s="239">
        <f t="shared" si="4"/>
        <v>3</v>
      </c>
    </row>
    <row r="8" spans="1:64" ht="18" customHeight="1" x14ac:dyDescent="0.2">
      <c r="B8" s="240" t="s">
        <v>346</v>
      </c>
      <c r="C8" s="241" t="s">
        <v>347</v>
      </c>
      <c r="D8" s="242"/>
      <c r="E8" s="243"/>
      <c r="F8" s="243"/>
      <c r="G8" s="243"/>
      <c r="H8" s="243"/>
      <c r="I8" s="243"/>
      <c r="J8" s="243"/>
      <c r="K8" s="243"/>
      <c r="L8" s="243"/>
      <c r="M8" s="243"/>
      <c r="N8" s="243"/>
      <c r="O8" s="243"/>
      <c r="P8" s="243"/>
      <c r="Q8" s="243"/>
      <c r="R8" s="243"/>
      <c r="S8" s="243"/>
      <c r="T8" s="238">
        <f t="shared" si="0"/>
        <v>0</v>
      </c>
      <c r="U8" s="242"/>
      <c r="V8" s="243"/>
      <c r="W8" s="243"/>
      <c r="X8" s="243"/>
      <c r="Y8" s="243"/>
      <c r="Z8" s="243"/>
      <c r="AA8" s="243"/>
      <c r="AB8" s="243"/>
      <c r="AC8" s="243"/>
      <c r="AD8" s="243"/>
      <c r="AE8" s="243"/>
      <c r="AF8" s="243"/>
      <c r="AG8" s="243"/>
      <c r="AH8" s="243"/>
      <c r="AI8" s="243"/>
      <c r="AJ8" s="243"/>
      <c r="AK8" s="238">
        <f t="shared" si="1"/>
        <v>0</v>
      </c>
      <c r="AL8" s="242"/>
      <c r="AM8" s="243"/>
      <c r="AN8" s="243"/>
      <c r="AO8" s="243"/>
      <c r="AP8" s="243"/>
      <c r="AQ8" s="243"/>
      <c r="AR8" s="243"/>
      <c r="AS8" s="243"/>
      <c r="AT8" s="243"/>
      <c r="AU8" s="243"/>
      <c r="AV8" s="243"/>
      <c r="AW8" s="243"/>
      <c r="AX8" s="243"/>
      <c r="AY8" s="243"/>
      <c r="AZ8" s="238">
        <f t="shared" si="2"/>
        <v>0</v>
      </c>
      <c r="BA8" s="239">
        <f t="shared" si="3"/>
        <v>0</v>
      </c>
      <c r="BB8" s="239">
        <f t="shared" si="4"/>
        <v>0</v>
      </c>
    </row>
    <row r="9" spans="1:64" ht="18" customHeight="1" x14ac:dyDescent="0.2">
      <c r="B9" s="240" t="s">
        <v>348</v>
      </c>
      <c r="C9" s="241" t="s">
        <v>347</v>
      </c>
      <c r="D9" s="242"/>
      <c r="E9" s="243"/>
      <c r="F9" s="243"/>
      <c r="G9" s="243"/>
      <c r="H9" s="243"/>
      <c r="I9" s="243" t="s">
        <v>342</v>
      </c>
      <c r="J9" s="243"/>
      <c r="K9" s="243"/>
      <c r="L9" s="243"/>
      <c r="M9" s="243"/>
      <c r="N9" s="243"/>
      <c r="O9" s="243" t="s">
        <v>342</v>
      </c>
      <c r="P9" s="243"/>
      <c r="Q9" s="243"/>
      <c r="R9" s="243"/>
      <c r="S9" s="243"/>
      <c r="T9" s="238">
        <f t="shared" si="0"/>
        <v>2</v>
      </c>
      <c r="U9" s="242"/>
      <c r="V9" s="243"/>
      <c r="W9" s="243"/>
      <c r="X9" s="243"/>
      <c r="Y9" s="243"/>
      <c r="Z9" s="243"/>
      <c r="AA9" s="243"/>
      <c r="AB9" s="243"/>
      <c r="AC9" s="243"/>
      <c r="AD9" s="243"/>
      <c r="AE9" s="243"/>
      <c r="AF9" s="243"/>
      <c r="AG9" s="243" t="s">
        <v>342</v>
      </c>
      <c r="AH9" s="243"/>
      <c r="AI9" s="243"/>
      <c r="AJ9" s="243"/>
      <c r="AK9" s="238">
        <f t="shared" si="1"/>
        <v>1</v>
      </c>
      <c r="AL9" s="242"/>
      <c r="AM9" s="243"/>
      <c r="AN9" s="243"/>
      <c r="AO9" s="243"/>
      <c r="AP9" s="243"/>
      <c r="AQ9" s="243"/>
      <c r="AR9" s="243"/>
      <c r="AS9" s="243"/>
      <c r="AT9" s="243"/>
      <c r="AU9" s="243"/>
      <c r="AV9" s="243"/>
      <c r="AW9" s="243"/>
      <c r="AX9" s="243"/>
      <c r="AY9" s="243"/>
      <c r="AZ9" s="238">
        <f t="shared" si="2"/>
        <v>0</v>
      </c>
      <c r="BA9" s="239">
        <f t="shared" si="3"/>
        <v>1</v>
      </c>
      <c r="BB9" s="239">
        <f t="shared" si="4"/>
        <v>3</v>
      </c>
    </row>
    <row r="10" spans="1:64" ht="18" customHeight="1" x14ac:dyDescent="0.2">
      <c r="B10" s="240" t="s">
        <v>349</v>
      </c>
      <c r="C10" s="241" t="s">
        <v>347</v>
      </c>
      <c r="D10" s="242"/>
      <c r="E10" s="243"/>
      <c r="F10" s="243"/>
      <c r="G10" s="243" t="s">
        <v>342</v>
      </c>
      <c r="H10" s="243"/>
      <c r="I10" s="243"/>
      <c r="J10" s="243"/>
      <c r="K10" s="243"/>
      <c r="L10" s="243"/>
      <c r="M10" s="243"/>
      <c r="N10" s="243"/>
      <c r="O10" s="243"/>
      <c r="P10" s="243"/>
      <c r="Q10" s="243"/>
      <c r="R10" s="243"/>
      <c r="S10" s="243"/>
      <c r="T10" s="238">
        <f t="shared" si="0"/>
        <v>1</v>
      </c>
      <c r="U10" s="242"/>
      <c r="V10" s="243"/>
      <c r="W10" s="243"/>
      <c r="X10" s="243"/>
      <c r="Y10" s="243"/>
      <c r="Z10" s="243"/>
      <c r="AA10" s="243"/>
      <c r="AB10" s="243"/>
      <c r="AC10" s="243" t="s">
        <v>342</v>
      </c>
      <c r="AD10" s="243"/>
      <c r="AE10" s="243"/>
      <c r="AF10" s="243"/>
      <c r="AG10" s="243"/>
      <c r="AH10" s="243"/>
      <c r="AI10" s="243"/>
      <c r="AJ10" s="243"/>
      <c r="AK10" s="238">
        <f t="shared" si="1"/>
        <v>1</v>
      </c>
      <c r="AL10" s="242"/>
      <c r="AM10" s="243"/>
      <c r="AN10" s="243"/>
      <c r="AO10" s="243"/>
      <c r="AP10" s="243"/>
      <c r="AQ10" s="243"/>
      <c r="AR10" s="243"/>
      <c r="AS10" s="243"/>
      <c r="AT10" s="243"/>
      <c r="AU10" s="243"/>
      <c r="AV10" s="243"/>
      <c r="AW10" s="243"/>
      <c r="AX10" s="243"/>
      <c r="AY10" s="243"/>
      <c r="AZ10" s="238">
        <f t="shared" si="2"/>
        <v>0</v>
      </c>
      <c r="BA10" s="239">
        <f t="shared" si="3"/>
        <v>1</v>
      </c>
      <c r="BB10" s="239">
        <f t="shared" si="4"/>
        <v>2</v>
      </c>
    </row>
    <row r="11" spans="1:64" ht="18" customHeight="1" x14ac:dyDescent="0.2">
      <c r="B11" s="240" t="s">
        <v>350</v>
      </c>
      <c r="C11" s="241" t="s">
        <v>347</v>
      </c>
      <c r="D11" s="242" t="s">
        <v>342</v>
      </c>
      <c r="E11" s="243"/>
      <c r="F11" s="243"/>
      <c r="G11" s="243"/>
      <c r="H11" s="243"/>
      <c r="I11" s="243"/>
      <c r="J11" s="243"/>
      <c r="K11" s="243"/>
      <c r="L11" s="243"/>
      <c r="M11" s="243"/>
      <c r="N11" s="243"/>
      <c r="O11" s="243"/>
      <c r="P11" s="243"/>
      <c r="Q11" s="243"/>
      <c r="R11" s="243"/>
      <c r="S11" s="243"/>
      <c r="T11" s="238">
        <f t="shared" si="0"/>
        <v>1</v>
      </c>
      <c r="U11" s="242" t="s">
        <v>342</v>
      </c>
      <c r="V11" s="243"/>
      <c r="W11" s="243"/>
      <c r="X11" s="243"/>
      <c r="Y11" s="243"/>
      <c r="Z11" s="243"/>
      <c r="AA11" s="243"/>
      <c r="AB11" s="243"/>
      <c r="AC11" s="243"/>
      <c r="AD11" s="243"/>
      <c r="AE11" s="243"/>
      <c r="AF11" s="243" t="s">
        <v>342</v>
      </c>
      <c r="AG11" s="243"/>
      <c r="AH11" s="243"/>
      <c r="AI11" s="243"/>
      <c r="AJ11" s="243"/>
      <c r="AK11" s="238">
        <f t="shared" si="1"/>
        <v>2</v>
      </c>
      <c r="AL11" s="242" t="s">
        <v>342</v>
      </c>
      <c r="AM11" s="243"/>
      <c r="AN11" s="243"/>
      <c r="AO11" s="243"/>
      <c r="AP11" s="243"/>
      <c r="AQ11" s="243"/>
      <c r="AR11" s="243"/>
      <c r="AS11" s="243"/>
      <c r="AT11" s="243"/>
      <c r="AU11" s="243"/>
      <c r="AV11" s="243"/>
      <c r="AW11" s="243"/>
      <c r="AX11" s="243"/>
      <c r="AY11" s="243"/>
      <c r="AZ11" s="238">
        <f t="shared" si="2"/>
        <v>1</v>
      </c>
      <c r="BA11" s="239">
        <f t="shared" si="3"/>
        <v>3</v>
      </c>
      <c r="BB11" s="239">
        <f t="shared" si="4"/>
        <v>4</v>
      </c>
    </row>
    <row r="12" spans="1:64" ht="18" customHeight="1" x14ac:dyDescent="0.2">
      <c r="B12" s="240" t="s">
        <v>351</v>
      </c>
      <c r="C12" s="241" t="s">
        <v>347</v>
      </c>
      <c r="D12" s="242"/>
      <c r="E12" s="243"/>
      <c r="F12" s="243"/>
      <c r="G12" s="243"/>
      <c r="H12" s="243"/>
      <c r="I12" s="243"/>
      <c r="J12" s="243" t="s">
        <v>342</v>
      </c>
      <c r="K12" s="243"/>
      <c r="L12" s="243"/>
      <c r="M12" s="243"/>
      <c r="N12" s="243"/>
      <c r="O12" s="243"/>
      <c r="P12" s="243"/>
      <c r="Q12" s="243"/>
      <c r="R12" s="243"/>
      <c r="S12" s="243"/>
      <c r="T12" s="238">
        <f t="shared" si="0"/>
        <v>1</v>
      </c>
      <c r="U12" s="242"/>
      <c r="V12" s="243" t="s">
        <v>342</v>
      </c>
      <c r="W12" s="243"/>
      <c r="X12" s="243"/>
      <c r="Y12" s="243"/>
      <c r="Z12" s="243"/>
      <c r="AA12" s="243"/>
      <c r="AB12" s="243"/>
      <c r="AC12" s="243"/>
      <c r="AD12" s="243"/>
      <c r="AE12" s="243"/>
      <c r="AF12" s="243"/>
      <c r="AG12" s="243"/>
      <c r="AH12" s="243"/>
      <c r="AI12" s="243"/>
      <c r="AJ12" s="243"/>
      <c r="AK12" s="238">
        <f t="shared" si="1"/>
        <v>1</v>
      </c>
      <c r="AL12" s="242"/>
      <c r="AM12" s="243"/>
      <c r="AN12" s="243"/>
      <c r="AO12" s="243" t="s">
        <v>342</v>
      </c>
      <c r="AP12" s="243"/>
      <c r="AQ12" s="243"/>
      <c r="AR12" s="243"/>
      <c r="AS12" s="243"/>
      <c r="AT12" s="243"/>
      <c r="AU12" s="243"/>
      <c r="AV12" s="243"/>
      <c r="AW12" s="243"/>
      <c r="AX12" s="243"/>
      <c r="AY12" s="243"/>
      <c r="AZ12" s="238">
        <f t="shared" si="2"/>
        <v>1</v>
      </c>
      <c r="BA12" s="239">
        <f t="shared" si="3"/>
        <v>2</v>
      </c>
      <c r="BB12" s="239">
        <f t="shared" si="4"/>
        <v>3</v>
      </c>
    </row>
    <row r="13" spans="1:64" ht="18" customHeight="1" x14ac:dyDescent="0.2">
      <c r="B13" s="240" t="s">
        <v>352</v>
      </c>
      <c r="C13" s="241" t="s">
        <v>347</v>
      </c>
      <c r="D13" s="242"/>
      <c r="E13" s="243" t="s">
        <v>342</v>
      </c>
      <c r="F13" s="243"/>
      <c r="G13" s="243"/>
      <c r="H13" s="243"/>
      <c r="I13" s="243"/>
      <c r="J13" s="243"/>
      <c r="K13" s="243"/>
      <c r="L13" s="243"/>
      <c r="M13" s="243"/>
      <c r="N13" s="243"/>
      <c r="O13" s="243"/>
      <c r="P13" s="243"/>
      <c r="Q13" s="243"/>
      <c r="R13" s="243"/>
      <c r="S13" s="243"/>
      <c r="T13" s="238">
        <f t="shared" si="0"/>
        <v>1</v>
      </c>
      <c r="U13" s="242"/>
      <c r="V13" s="243"/>
      <c r="W13" s="243"/>
      <c r="X13" s="243"/>
      <c r="Y13" s="243"/>
      <c r="Z13" s="243" t="s">
        <v>342</v>
      </c>
      <c r="AA13" s="243"/>
      <c r="AB13" s="243"/>
      <c r="AC13" s="243"/>
      <c r="AD13" s="243"/>
      <c r="AE13" s="243"/>
      <c r="AF13" s="243"/>
      <c r="AG13" s="243"/>
      <c r="AH13" s="243"/>
      <c r="AI13" s="243"/>
      <c r="AJ13" s="243"/>
      <c r="AK13" s="238">
        <f t="shared" si="1"/>
        <v>1</v>
      </c>
      <c r="AL13" s="242"/>
      <c r="AM13" s="243"/>
      <c r="AN13" s="243"/>
      <c r="AO13" s="243"/>
      <c r="AP13" s="243"/>
      <c r="AQ13" s="243"/>
      <c r="AR13" s="243"/>
      <c r="AS13" s="243"/>
      <c r="AT13" s="243"/>
      <c r="AU13" s="243"/>
      <c r="AV13" s="243"/>
      <c r="AW13" s="243"/>
      <c r="AX13" s="243"/>
      <c r="AY13" s="243"/>
      <c r="AZ13" s="238">
        <f t="shared" si="2"/>
        <v>0</v>
      </c>
      <c r="BA13" s="239">
        <f t="shared" si="3"/>
        <v>1</v>
      </c>
      <c r="BB13" s="239">
        <f t="shared" si="4"/>
        <v>2</v>
      </c>
    </row>
    <row r="14" spans="1:64" ht="18" customHeight="1" x14ac:dyDescent="0.2">
      <c r="B14" s="240" t="s">
        <v>353</v>
      </c>
      <c r="C14" s="241" t="s">
        <v>347</v>
      </c>
      <c r="D14" s="242"/>
      <c r="E14" s="243"/>
      <c r="F14" s="243"/>
      <c r="G14" s="243"/>
      <c r="H14" s="243"/>
      <c r="I14" s="243"/>
      <c r="J14" s="243"/>
      <c r="K14" s="243" t="s">
        <v>342</v>
      </c>
      <c r="L14" s="243"/>
      <c r="M14" s="243"/>
      <c r="N14" s="243"/>
      <c r="O14" s="243"/>
      <c r="P14" s="243"/>
      <c r="Q14" s="243"/>
      <c r="R14" s="243"/>
      <c r="S14" s="243"/>
      <c r="T14" s="238">
        <f t="shared" si="0"/>
        <v>1</v>
      </c>
      <c r="U14" s="242"/>
      <c r="V14" s="243"/>
      <c r="W14" s="243"/>
      <c r="X14" s="243"/>
      <c r="Y14" s="243"/>
      <c r="Z14" s="243"/>
      <c r="AA14" s="243"/>
      <c r="AB14" s="243"/>
      <c r="AC14" s="243"/>
      <c r="AD14" s="243"/>
      <c r="AE14" s="243" t="s">
        <v>342</v>
      </c>
      <c r="AF14" s="243"/>
      <c r="AG14" s="243"/>
      <c r="AH14" s="243"/>
      <c r="AI14" s="243" t="s">
        <v>342</v>
      </c>
      <c r="AJ14" s="243"/>
      <c r="AK14" s="238">
        <f t="shared" si="1"/>
        <v>2</v>
      </c>
      <c r="AL14" s="242"/>
      <c r="AM14" s="243"/>
      <c r="AN14" s="243"/>
      <c r="AO14" s="243"/>
      <c r="AP14" s="243"/>
      <c r="AQ14" s="243"/>
      <c r="AR14" s="243"/>
      <c r="AS14" s="243"/>
      <c r="AT14" s="243"/>
      <c r="AU14" s="243"/>
      <c r="AV14" s="243"/>
      <c r="AW14" s="243"/>
      <c r="AX14" s="243"/>
      <c r="AY14" s="243"/>
      <c r="AZ14" s="238">
        <f t="shared" si="2"/>
        <v>0</v>
      </c>
      <c r="BA14" s="239">
        <f t="shared" si="3"/>
        <v>2</v>
      </c>
      <c r="BB14" s="239">
        <f t="shared" si="4"/>
        <v>3</v>
      </c>
    </row>
    <row r="15" spans="1:64" ht="18" customHeight="1" x14ac:dyDescent="0.2">
      <c r="B15" s="240" t="s">
        <v>354</v>
      </c>
      <c r="C15" s="241" t="s">
        <v>347</v>
      </c>
      <c r="D15" s="242"/>
      <c r="E15" s="243"/>
      <c r="F15" s="243"/>
      <c r="G15" s="243"/>
      <c r="H15" s="243"/>
      <c r="I15" s="243"/>
      <c r="J15" s="243"/>
      <c r="K15" s="243"/>
      <c r="L15" s="243"/>
      <c r="M15" s="243"/>
      <c r="N15" s="243"/>
      <c r="O15" s="243"/>
      <c r="P15" s="243"/>
      <c r="Q15" s="243"/>
      <c r="R15" s="243"/>
      <c r="S15" s="243"/>
      <c r="T15" s="238">
        <f t="shared" si="0"/>
        <v>0</v>
      </c>
      <c r="U15" s="242"/>
      <c r="V15" s="243"/>
      <c r="W15" s="243" t="s">
        <v>342</v>
      </c>
      <c r="X15" s="243"/>
      <c r="Y15" s="243"/>
      <c r="Z15" s="243"/>
      <c r="AA15" s="243"/>
      <c r="AB15" s="243" t="s">
        <v>342</v>
      </c>
      <c r="AC15" s="243"/>
      <c r="AD15" s="243"/>
      <c r="AE15" s="243"/>
      <c r="AF15" s="243"/>
      <c r="AG15" s="243"/>
      <c r="AH15" s="243"/>
      <c r="AI15" s="243"/>
      <c r="AJ15" s="243"/>
      <c r="AK15" s="238">
        <f t="shared" si="1"/>
        <v>2</v>
      </c>
      <c r="AL15" s="242"/>
      <c r="AM15" s="243"/>
      <c r="AN15" s="243"/>
      <c r="AO15" s="243"/>
      <c r="AP15" s="243"/>
      <c r="AQ15" s="243"/>
      <c r="AR15" s="243"/>
      <c r="AS15" s="243"/>
      <c r="AT15" s="243"/>
      <c r="AU15" s="243"/>
      <c r="AV15" s="243"/>
      <c r="AW15" s="243"/>
      <c r="AX15" s="243"/>
      <c r="AY15" s="243"/>
      <c r="AZ15" s="238">
        <f t="shared" si="2"/>
        <v>0</v>
      </c>
      <c r="BA15" s="239">
        <f t="shared" si="3"/>
        <v>2</v>
      </c>
      <c r="BB15" s="239">
        <f t="shared" si="4"/>
        <v>2</v>
      </c>
    </row>
    <row r="16" spans="1:64" ht="18" customHeight="1" x14ac:dyDescent="0.2">
      <c r="B16" s="240" t="s">
        <v>355</v>
      </c>
      <c r="C16" s="241" t="s">
        <v>347</v>
      </c>
      <c r="D16" s="242"/>
      <c r="E16" s="243"/>
      <c r="F16" s="243"/>
      <c r="G16" s="243"/>
      <c r="H16" s="243"/>
      <c r="I16" s="243"/>
      <c r="J16" s="243"/>
      <c r="K16" s="243"/>
      <c r="L16" s="243"/>
      <c r="M16" s="243"/>
      <c r="N16" s="243"/>
      <c r="O16" s="243"/>
      <c r="P16" s="243" t="s">
        <v>342</v>
      </c>
      <c r="Q16" s="243"/>
      <c r="R16" s="243"/>
      <c r="S16" s="243"/>
      <c r="T16" s="238">
        <f t="shared" si="0"/>
        <v>1</v>
      </c>
      <c r="U16" s="242"/>
      <c r="V16" s="243"/>
      <c r="W16" s="243"/>
      <c r="X16" s="243" t="s">
        <v>342</v>
      </c>
      <c r="Y16" s="243"/>
      <c r="Z16" s="243"/>
      <c r="AA16" s="243"/>
      <c r="AB16" s="243"/>
      <c r="AC16" s="243"/>
      <c r="AD16" s="243"/>
      <c r="AE16" s="243"/>
      <c r="AF16" s="243"/>
      <c r="AG16" s="243"/>
      <c r="AH16" s="243"/>
      <c r="AI16" s="243"/>
      <c r="AJ16" s="243"/>
      <c r="AK16" s="238">
        <f t="shared" si="1"/>
        <v>1</v>
      </c>
      <c r="AL16" s="242"/>
      <c r="AM16" s="243" t="s">
        <v>342</v>
      </c>
      <c r="AN16" s="243" t="s">
        <v>342</v>
      </c>
      <c r="AO16" s="243"/>
      <c r="AP16" s="243"/>
      <c r="AQ16" s="243"/>
      <c r="AR16" s="243"/>
      <c r="AS16" s="243"/>
      <c r="AT16" s="243"/>
      <c r="AU16" s="243"/>
      <c r="AV16" s="243"/>
      <c r="AW16" s="243"/>
      <c r="AX16" s="243"/>
      <c r="AY16" s="243"/>
      <c r="AZ16" s="238">
        <f t="shared" si="2"/>
        <v>2</v>
      </c>
      <c r="BA16" s="239">
        <f t="shared" si="3"/>
        <v>3</v>
      </c>
      <c r="BB16" s="239">
        <f t="shared" si="4"/>
        <v>4</v>
      </c>
    </row>
    <row r="17" spans="1:64" ht="18" customHeight="1" x14ac:dyDescent="0.2">
      <c r="B17" s="240" t="s">
        <v>356</v>
      </c>
      <c r="C17" s="241" t="s">
        <v>347</v>
      </c>
      <c r="D17" s="242"/>
      <c r="E17" s="243"/>
      <c r="F17" s="243"/>
      <c r="G17" s="243"/>
      <c r="H17" s="243"/>
      <c r="I17" s="243"/>
      <c r="J17" s="243"/>
      <c r="K17" s="243"/>
      <c r="L17" s="243"/>
      <c r="M17" s="243"/>
      <c r="N17" s="243" t="s">
        <v>342</v>
      </c>
      <c r="O17" s="243"/>
      <c r="P17" s="243"/>
      <c r="Q17" s="243"/>
      <c r="R17" s="243"/>
      <c r="S17" s="243"/>
      <c r="T17" s="238">
        <f t="shared" si="0"/>
        <v>1</v>
      </c>
      <c r="U17" s="242"/>
      <c r="V17" s="243"/>
      <c r="W17" s="243"/>
      <c r="X17" s="243"/>
      <c r="Y17" s="243"/>
      <c r="Z17" s="243"/>
      <c r="AA17" s="243"/>
      <c r="AB17" s="243"/>
      <c r="AC17" s="243"/>
      <c r="AD17" s="243"/>
      <c r="AE17" s="243"/>
      <c r="AF17" s="243"/>
      <c r="AG17" s="243"/>
      <c r="AH17" s="243"/>
      <c r="AI17" s="243"/>
      <c r="AJ17" s="243" t="s">
        <v>342</v>
      </c>
      <c r="AK17" s="238">
        <f t="shared" si="1"/>
        <v>1</v>
      </c>
      <c r="AL17" s="242"/>
      <c r="AM17" s="243"/>
      <c r="AN17" s="243"/>
      <c r="AO17" s="243"/>
      <c r="AP17" s="243"/>
      <c r="AQ17" s="243"/>
      <c r="AR17" s="243"/>
      <c r="AS17" s="243"/>
      <c r="AT17" s="243"/>
      <c r="AU17" s="243"/>
      <c r="AV17" s="243"/>
      <c r="AW17" s="243"/>
      <c r="AX17" s="243"/>
      <c r="AY17" s="243"/>
      <c r="AZ17" s="238">
        <f t="shared" si="2"/>
        <v>0</v>
      </c>
      <c r="BA17" s="239">
        <f t="shared" si="3"/>
        <v>1</v>
      </c>
      <c r="BB17" s="239">
        <f t="shared" si="4"/>
        <v>2</v>
      </c>
    </row>
    <row r="18" spans="1:64" ht="18" customHeight="1" x14ac:dyDescent="0.2">
      <c r="B18" s="244" t="s">
        <v>357</v>
      </c>
      <c r="C18" s="245" t="s">
        <v>341</v>
      </c>
      <c r="D18" s="246"/>
      <c r="E18" s="247"/>
      <c r="F18" s="247"/>
      <c r="G18" s="247"/>
      <c r="H18" s="247"/>
      <c r="I18" s="247"/>
      <c r="J18" s="247"/>
      <c r="K18" s="247"/>
      <c r="L18" s="247" t="s">
        <v>342</v>
      </c>
      <c r="M18" s="247"/>
      <c r="N18" s="247"/>
      <c r="O18" s="247"/>
      <c r="P18" s="247"/>
      <c r="Q18" s="247"/>
      <c r="R18" s="247"/>
      <c r="S18" s="247"/>
      <c r="T18" s="238">
        <f t="shared" si="0"/>
        <v>1</v>
      </c>
      <c r="U18" s="246"/>
      <c r="V18" s="247"/>
      <c r="W18" s="247"/>
      <c r="X18" s="247"/>
      <c r="Y18" s="247"/>
      <c r="Z18" s="247"/>
      <c r="AA18" s="247"/>
      <c r="AB18" s="247"/>
      <c r="AC18" s="247"/>
      <c r="AD18" s="247"/>
      <c r="AE18" s="247"/>
      <c r="AF18" s="247"/>
      <c r="AG18" s="247"/>
      <c r="AH18" s="247"/>
      <c r="AI18" s="247"/>
      <c r="AJ18" s="247"/>
      <c r="AK18" s="238">
        <f t="shared" si="1"/>
        <v>0</v>
      </c>
      <c r="AL18" s="246"/>
      <c r="AM18" s="247"/>
      <c r="AN18" s="247"/>
      <c r="AO18" s="247"/>
      <c r="AP18" s="247"/>
      <c r="AQ18" s="247"/>
      <c r="AR18" s="247"/>
      <c r="AS18" s="247"/>
      <c r="AT18" s="247"/>
      <c r="AU18" s="247"/>
      <c r="AV18" s="247"/>
      <c r="AW18" s="247"/>
      <c r="AX18" s="247"/>
      <c r="AY18" s="247"/>
      <c r="AZ18" s="238">
        <f t="shared" si="2"/>
        <v>0</v>
      </c>
      <c r="BA18" s="239">
        <f t="shared" si="3"/>
        <v>0</v>
      </c>
      <c r="BB18" s="239">
        <f t="shared" si="4"/>
        <v>1</v>
      </c>
    </row>
    <row r="19" spans="1:64" ht="18" customHeight="1" x14ac:dyDescent="0.2">
      <c r="B19" s="244" t="s">
        <v>358</v>
      </c>
      <c r="C19" s="245" t="s">
        <v>341</v>
      </c>
      <c r="D19" s="246"/>
      <c r="E19" s="247"/>
      <c r="F19" s="247"/>
      <c r="G19" s="247"/>
      <c r="H19" s="247"/>
      <c r="I19" s="247"/>
      <c r="J19" s="247"/>
      <c r="K19" s="247"/>
      <c r="L19" s="247"/>
      <c r="M19" s="247"/>
      <c r="N19" s="247"/>
      <c r="O19" s="247"/>
      <c r="P19" s="247"/>
      <c r="Q19" s="247"/>
      <c r="R19" s="247"/>
      <c r="S19" s="247"/>
      <c r="T19" s="238">
        <f t="shared" si="0"/>
        <v>0</v>
      </c>
      <c r="U19" s="246"/>
      <c r="V19" s="247"/>
      <c r="W19" s="247"/>
      <c r="X19" s="247"/>
      <c r="Y19" s="247"/>
      <c r="Z19" s="247"/>
      <c r="AA19" s="247"/>
      <c r="AB19" s="247"/>
      <c r="AC19" s="247"/>
      <c r="AD19" s="247"/>
      <c r="AE19" s="247"/>
      <c r="AF19" s="247"/>
      <c r="AG19" s="247"/>
      <c r="AH19" s="247"/>
      <c r="AI19" s="247"/>
      <c r="AJ19" s="247"/>
      <c r="AK19" s="238">
        <f t="shared" si="1"/>
        <v>0</v>
      </c>
      <c r="AL19" s="246"/>
      <c r="AM19" s="247"/>
      <c r="AN19" s="247"/>
      <c r="AO19" s="247"/>
      <c r="AP19" s="247"/>
      <c r="AQ19" s="247"/>
      <c r="AR19" s="247"/>
      <c r="AS19" s="247"/>
      <c r="AT19" s="247" t="s">
        <v>342</v>
      </c>
      <c r="AU19" s="247"/>
      <c r="AV19" s="247"/>
      <c r="AW19" s="247"/>
      <c r="AX19" s="247"/>
      <c r="AY19" s="247"/>
      <c r="AZ19" s="238">
        <f t="shared" si="2"/>
        <v>1</v>
      </c>
      <c r="BA19" s="239">
        <f t="shared" si="3"/>
        <v>1</v>
      </c>
      <c r="BB19" s="239">
        <f t="shared" si="4"/>
        <v>1</v>
      </c>
    </row>
    <row r="20" spans="1:64" ht="18" customHeight="1" x14ac:dyDescent="0.2">
      <c r="B20" s="244" t="s">
        <v>359</v>
      </c>
      <c r="C20" s="245" t="s">
        <v>341</v>
      </c>
      <c r="D20" s="246"/>
      <c r="E20" s="247"/>
      <c r="F20" s="247"/>
      <c r="G20" s="247"/>
      <c r="H20" s="247" t="s">
        <v>342</v>
      </c>
      <c r="I20" s="247"/>
      <c r="J20" s="247"/>
      <c r="K20" s="247"/>
      <c r="L20" s="247"/>
      <c r="M20" s="247"/>
      <c r="N20" s="247"/>
      <c r="O20" s="247"/>
      <c r="P20" s="247"/>
      <c r="Q20" s="247"/>
      <c r="R20" s="247" t="s">
        <v>342</v>
      </c>
      <c r="S20" s="247"/>
      <c r="T20" s="238">
        <f t="shared" si="0"/>
        <v>2</v>
      </c>
      <c r="U20" s="246"/>
      <c r="V20" s="247"/>
      <c r="W20" s="247"/>
      <c r="X20" s="247"/>
      <c r="Y20" s="247"/>
      <c r="Z20" s="247"/>
      <c r="AA20" s="247"/>
      <c r="AB20" s="247"/>
      <c r="AC20" s="247"/>
      <c r="AD20" s="247" t="s">
        <v>342</v>
      </c>
      <c r="AE20" s="247"/>
      <c r="AF20" s="247"/>
      <c r="AG20" s="247"/>
      <c r="AH20" s="247"/>
      <c r="AI20" s="247"/>
      <c r="AJ20" s="247"/>
      <c r="AK20" s="238">
        <f t="shared" si="1"/>
        <v>1</v>
      </c>
      <c r="AL20" s="246"/>
      <c r="AM20" s="247"/>
      <c r="AN20" s="247"/>
      <c r="AO20" s="247"/>
      <c r="AP20" s="247"/>
      <c r="AQ20" s="247"/>
      <c r="AR20" s="247"/>
      <c r="AS20" s="247"/>
      <c r="AT20" s="247"/>
      <c r="AU20" s="247"/>
      <c r="AV20" s="247" t="s">
        <v>342</v>
      </c>
      <c r="AW20" s="247"/>
      <c r="AX20" s="247" t="s">
        <v>342</v>
      </c>
      <c r="AY20" s="247"/>
      <c r="AZ20" s="238">
        <f t="shared" si="2"/>
        <v>2</v>
      </c>
      <c r="BA20" s="239">
        <f t="shared" si="3"/>
        <v>3</v>
      </c>
      <c r="BB20" s="239">
        <f t="shared" si="4"/>
        <v>5</v>
      </c>
    </row>
    <row r="21" spans="1:64" ht="18" customHeight="1" x14ac:dyDescent="0.2">
      <c r="B21" s="248" t="s">
        <v>360</v>
      </c>
      <c r="C21" s="249" t="s">
        <v>361</v>
      </c>
      <c r="D21" s="250"/>
      <c r="E21" s="251"/>
      <c r="F21" s="251"/>
      <c r="G21" s="251"/>
      <c r="H21" s="251"/>
      <c r="I21" s="251"/>
      <c r="J21" s="251"/>
      <c r="K21" s="251"/>
      <c r="L21" s="251"/>
      <c r="M21" s="251"/>
      <c r="N21" s="251"/>
      <c r="O21" s="251"/>
      <c r="P21" s="251"/>
      <c r="Q21" s="251"/>
      <c r="R21" s="251"/>
      <c r="S21" s="251" t="s">
        <v>342</v>
      </c>
      <c r="T21" s="252">
        <f t="shared" si="0"/>
        <v>1</v>
      </c>
      <c r="U21" s="250"/>
      <c r="V21" s="251"/>
      <c r="W21" s="251"/>
      <c r="X21" s="251"/>
      <c r="Y21" s="251" t="s">
        <v>342</v>
      </c>
      <c r="Z21" s="251"/>
      <c r="AA21" s="251"/>
      <c r="AB21" s="251"/>
      <c r="AC21" s="251"/>
      <c r="AD21" s="251"/>
      <c r="AE21" s="251"/>
      <c r="AF21" s="251"/>
      <c r="AG21" s="251"/>
      <c r="AH21" s="251"/>
      <c r="AI21" s="251"/>
      <c r="AJ21" s="251"/>
      <c r="AK21" s="252">
        <f t="shared" si="1"/>
        <v>1</v>
      </c>
      <c r="AL21" s="250"/>
      <c r="AM21" s="251"/>
      <c r="AN21" s="251"/>
      <c r="AO21" s="251"/>
      <c r="AP21" s="251"/>
      <c r="AQ21" s="251"/>
      <c r="AR21" s="251"/>
      <c r="AS21" s="251"/>
      <c r="AT21" s="251"/>
      <c r="AU21" s="251"/>
      <c r="AV21" s="251"/>
      <c r="AW21" s="251"/>
      <c r="AX21" s="251"/>
      <c r="AY21" s="251"/>
      <c r="AZ21" s="252">
        <f t="shared" si="2"/>
        <v>0</v>
      </c>
      <c r="BA21" s="253">
        <f t="shared" si="3"/>
        <v>1</v>
      </c>
      <c r="BB21" s="253">
        <f t="shared" si="4"/>
        <v>2</v>
      </c>
    </row>
    <row r="22" spans="1:64" ht="18" customHeight="1" x14ac:dyDescent="0.2">
      <c r="D22" s="254">
        <f t="shared" ref="D22:S22" si="5">COUNTA(D4:D21)</f>
        <v>1</v>
      </c>
      <c r="E22" s="255">
        <f t="shared" si="5"/>
        <v>1</v>
      </c>
      <c r="F22" s="255">
        <f t="shared" si="5"/>
        <v>1</v>
      </c>
      <c r="G22" s="255">
        <f t="shared" si="5"/>
        <v>1</v>
      </c>
      <c r="H22" s="255">
        <f t="shared" si="5"/>
        <v>1</v>
      </c>
      <c r="I22" s="255">
        <f t="shared" si="5"/>
        <v>1</v>
      </c>
      <c r="J22" s="255">
        <f t="shared" si="5"/>
        <v>1</v>
      </c>
      <c r="K22" s="255">
        <f t="shared" si="5"/>
        <v>1</v>
      </c>
      <c r="L22" s="255">
        <f t="shared" si="5"/>
        <v>1</v>
      </c>
      <c r="M22" s="255">
        <f t="shared" si="5"/>
        <v>1</v>
      </c>
      <c r="N22" s="255">
        <f t="shared" si="5"/>
        <v>1</v>
      </c>
      <c r="O22" s="255">
        <f t="shared" si="5"/>
        <v>1</v>
      </c>
      <c r="P22" s="255">
        <f t="shared" si="5"/>
        <v>1</v>
      </c>
      <c r="Q22" s="255">
        <f t="shared" si="5"/>
        <v>1</v>
      </c>
      <c r="R22" s="255">
        <f t="shared" si="5"/>
        <v>1</v>
      </c>
      <c r="S22" s="255">
        <f t="shared" si="5"/>
        <v>1</v>
      </c>
      <c r="T22" s="256">
        <f>SUM(T4:T21)</f>
        <v>16</v>
      </c>
      <c r="U22" s="254">
        <f t="shared" ref="U22:AJ22" si="6">COUNTA(U4:U21)</f>
        <v>1</v>
      </c>
      <c r="V22" s="255">
        <f t="shared" si="6"/>
        <v>1</v>
      </c>
      <c r="W22" s="255">
        <f t="shared" si="6"/>
        <v>1</v>
      </c>
      <c r="X22" s="255">
        <f t="shared" si="6"/>
        <v>1</v>
      </c>
      <c r="Y22" s="255">
        <f t="shared" si="6"/>
        <v>1</v>
      </c>
      <c r="Z22" s="255">
        <f t="shared" si="6"/>
        <v>1</v>
      </c>
      <c r="AA22" s="255">
        <f t="shared" si="6"/>
        <v>1</v>
      </c>
      <c r="AB22" s="255">
        <f t="shared" si="6"/>
        <v>1</v>
      </c>
      <c r="AC22" s="255">
        <f t="shared" si="6"/>
        <v>1</v>
      </c>
      <c r="AD22" s="255">
        <f t="shared" si="6"/>
        <v>1</v>
      </c>
      <c r="AE22" s="255">
        <f t="shared" si="6"/>
        <v>1</v>
      </c>
      <c r="AF22" s="255">
        <f t="shared" si="6"/>
        <v>1</v>
      </c>
      <c r="AG22" s="255">
        <f t="shared" si="6"/>
        <v>1</v>
      </c>
      <c r="AH22" s="255">
        <f t="shared" si="6"/>
        <v>1</v>
      </c>
      <c r="AI22" s="255">
        <f t="shared" si="6"/>
        <v>1</v>
      </c>
      <c r="AJ22" s="255">
        <f t="shared" si="6"/>
        <v>1</v>
      </c>
      <c r="AK22" s="256">
        <f>SUM(AK4:AK21)</f>
        <v>16</v>
      </c>
      <c r="AL22" s="254">
        <f t="shared" ref="AL22:AY22" si="7">COUNTA(AL4:AL21)</f>
        <v>1</v>
      </c>
      <c r="AM22" s="255">
        <f t="shared" si="7"/>
        <v>1</v>
      </c>
      <c r="AN22" s="255">
        <f t="shared" si="7"/>
        <v>1</v>
      </c>
      <c r="AO22" s="255">
        <f t="shared" si="7"/>
        <v>1</v>
      </c>
      <c r="AP22" s="255">
        <f t="shared" si="7"/>
        <v>1</v>
      </c>
      <c r="AQ22" s="255">
        <f t="shared" si="7"/>
        <v>1</v>
      </c>
      <c r="AR22" s="255">
        <f t="shared" si="7"/>
        <v>1</v>
      </c>
      <c r="AS22" s="255">
        <f t="shared" si="7"/>
        <v>1</v>
      </c>
      <c r="AT22" s="255">
        <f t="shared" si="7"/>
        <v>1</v>
      </c>
      <c r="AU22" s="255">
        <f t="shared" si="7"/>
        <v>1</v>
      </c>
      <c r="AV22" s="255">
        <f t="shared" si="7"/>
        <v>1</v>
      </c>
      <c r="AW22" s="255">
        <f t="shared" si="7"/>
        <v>1</v>
      </c>
      <c r="AX22" s="255">
        <f t="shared" si="7"/>
        <v>1</v>
      </c>
      <c r="AY22" s="255">
        <f t="shared" si="7"/>
        <v>1</v>
      </c>
      <c r="AZ22" s="256">
        <f>SUM(AZ4:AZ21)</f>
        <v>14</v>
      </c>
      <c r="BA22" s="257">
        <f>SUM(BA4:BA21)</f>
        <v>30</v>
      </c>
      <c r="BB22" s="257">
        <f>SUM(BB4:BB21)</f>
        <v>46</v>
      </c>
    </row>
    <row r="24" spans="1:64" ht="22.5" customHeight="1" x14ac:dyDescent="0.2">
      <c r="B24" s="305" t="s">
        <v>362</v>
      </c>
      <c r="C24" s="305"/>
      <c r="D24" s="305" t="s">
        <v>288</v>
      </c>
      <c r="E24" s="305"/>
      <c r="F24" s="305"/>
      <c r="G24" s="305"/>
      <c r="H24" s="305"/>
      <c r="I24" s="305"/>
      <c r="J24" s="305"/>
      <c r="K24" s="305"/>
      <c r="L24" s="305"/>
      <c r="M24" s="305"/>
      <c r="N24" s="305"/>
      <c r="O24" s="305"/>
      <c r="P24" s="305"/>
      <c r="Q24" s="305"/>
      <c r="R24" s="305"/>
      <c r="S24" s="305"/>
      <c r="T24" s="305"/>
      <c r="U24" s="305"/>
      <c r="V24" s="305"/>
      <c r="W24" s="305" t="s">
        <v>363</v>
      </c>
      <c r="X24" s="305"/>
      <c r="Y24" s="305"/>
      <c r="Z24" s="305"/>
      <c r="AA24" s="305"/>
      <c r="AB24" s="305"/>
      <c r="AC24" s="305"/>
      <c r="AD24" s="305"/>
      <c r="AE24" s="305"/>
      <c r="AF24" s="305"/>
      <c r="AG24" s="305"/>
      <c r="AH24" s="305"/>
      <c r="AI24" s="305"/>
      <c r="AJ24" s="305"/>
      <c r="AK24" s="305"/>
      <c r="AL24" s="305"/>
      <c r="AM24" s="305"/>
      <c r="AN24" s="305"/>
      <c r="AO24" s="305" t="s">
        <v>290</v>
      </c>
      <c r="AP24" s="305"/>
      <c r="AQ24" s="305"/>
      <c r="AR24" s="305"/>
      <c r="AS24" s="305"/>
      <c r="AT24" s="305"/>
      <c r="AU24" s="305"/>
      <c r="AV24" s="305"/>
      <c r="AW24" s="305"/>
      <c r="AX24" s="305"/>
      <c r="AY24" s="305"/>
      <c r="AZ24" s="305"/>
      <c r="BA24" s="305"/>
      <c r="BB24" s="305"/>
      <c r="BC24" s="305"/>
      <c r="BD24" s="304" t="s">
        <v>291</v>
      </c>
      <c r="BE24" s="304" t="s">
        <v>177</v>
      </c>
    </row>
    <row r="25" spans="1:64" ht="92.25" customHeight="1" x14ac:dyDescent="0.2">
      <c r="A25" s="225"/>
      <c r="B25" s="226" t="s">
        <v>158</v>
      </c>
      <c r="C25" s="227" t="s">
        <v>292</v>
      </c>
      <c r="D25" s="228" t="s">
        <v>293</v>
      </c>
      <c r="E25" s="258" t="s">
        <v>364</v>
      </c>
      <c r="F25" s="229" t="s">
        <v>294</v>
      </c>
      <c r="G25" s="229" t="s">
        <v>295</v>
      </c>
      <c r="H25" s="229" t="s">
        <v>296</v>
      </c>
      <c r="I25" s="258" t="s">
        <v>365</v>
      </c>
      <c r="J25" s="229" t="s">
        <v>298</v>
      </c>
      <c r="K25" s="258" t="s">
        <v>366</v>
      </c>
      <c r="L25" s="229" t="s">
        <v>299</v>
      </c>
      <c r="M25" s="229" t="s">
        <v>300</v>
      </c>
      <c r="N25" s="229" t="s">
        <v>301</v>
      </c>
      <c r="O25" s="229" t="s">
        <v>302</v>
      </c>
      <c r="P25" s="229" t="s">
        <v>303</v>
      </c>
      <c r="Q25" s="229" t="s">
        <v>304</v>
      </c>
      <c r="R25" s="229" t="s">
        <v>305</v>
      </c>
      <c r="S25" s="229" t="s">
        <v>306</v>
      </c>
      <c r="T25" s="229" t="s">
        <v>307</v>
      </c>
      <c r="U25" s="229" t="s">
        <v>308</v>
      </c>
      <c r="V25" s="230" t="s">
        <v>309</v>
      </c>
      <c r="W25" s="228" t="s">
        <v>310</v>
      </c>
      <c r="X25" s="229" t="s">
        <v>311</v>
      </c>
      <c r="Y25" s="229" t="s">
        <v>312</v>
      </c>
      <c r="Z25" s="229" t="s">
        <v>313</v>
      </c>
      <c r="AA25" s="229" t="s">
        <v>314</v>
      </c>
      <c r="AB25" s="229" t="s">
        <v>315</v>
      </c>
      <c r="AC25" s="229" t="s">
        <v>316</v>
      </c>
      <c r="AD25" s="229" t="s">
        <v>317</v>
      </c>
      <c r="AE25" s="229" t="s">
        <v>318</v>
      </c>
      <c r="AF25" s="258" t="s">
        <v>367</v>
      </c>
      <c r="AG25" s="258" t="s">
        <v>368</v>
      </c>
      <c r="AH25" s="229" t="s">
        <v>320</v>
      </c>
      <c r="AI25" s="229" t="s">
        <v>321</v>
      </c>
      <c r="AJ25" s="229" t="s">
        <v>322</v>
      </c>
      <c r="AK25" s="258" t="s">
        <v>369</v>
      </c>
      <c r="AL25" s="229" t="s">
        <v>324</v>
      </c>
      <c r="AM25" s="229" t="s">
        <v>325</v>
      </c>
      <c r="AN25" s="230" t="s">
        <v>309</v>
      </c>
      <c r="AO25" s="228" t="s">
        <v>326</v>
      </c>
      <c r="AP25" s="229" t="s">
        <v>327</v>
      </c>
      <c r="AQ25" s="229" t="s">
        <v>328</v>
      </c>
      <c r="AR25" s="229" t="s">
        <v>329</v>
      </c>
      <c r="AS25" s="229" t="s">
        <v>330</v>
      </c>
      <c r="AT25" s="229" t="s">
        <v>331</v>
      </c>
      <c r="AU25" s="229" t="s">
        <v>332</v>
      </c>
      <c r="AV25" s="229" t="s">
        <v>333</v>
      </c>
      <c r="AW25" s="229" t="s">
        <v>334</v>
      </c>
      <c r="AX25" s="229" t="s">
        <v>335</v>
      </c>
      <c r="AY25" s="229" t="s">
        <v>336</v>
      </c>
      <c r="AZ25" s="229" t="s">
        <v>337</v>
      </c>
      <c r="BA25" s="229" t="s">
        <v>338</v>
      </c>
      <c r="BB25" s="229" t="s">
        <v>339</v>
      </c>
      <c r="BC25" s="230" t="s">
        <v>309</v>
      </c>
      <c r="BD25" s="304"/>
      <c r="BE25" s="304"/>
      <c r="BF25" s="225"/>
      <c r="BG25" s="225"/>
      <c r="BH25" s="225"/>
      <c r="BI25" s="225"/>
      <c r="BJ25" s="225"/>
      <c r="BK25" s="225"/>
      <c r="BL25" s="225"/>
    </row>
    <row r="26" spans="1:64" ht="18" customHeight="1" x14ac:dyDescent="0.2">
      <c r="B26" s="231" t="s">
        <v>340</v>
      </c>
      <c r="C26" s="232" t="s">
        <v>341</v>
      </c>
      <c r="D26" s="233"/>
      <c r="E26" s="234"/>
      <c r="F26" s="234"/>
      <c r="G26" s="234"/>
      <c r="H26" s="234"/>
      <c r="I26" s="234"/>
      <c r="J26" s="234"/>
      <c r="K26" s="234"/>
      <c r="L26" s="234"/>
      <c r="M26" s="234"/>
      <c r="N26" s="234"/>
      <c r="O26" s="234"/>
      <c r="P26" s="234"/>
      <c r="Q26" s="234"/>
      <c r="R26" s="234"/>
      <c r="S26" s="234"/>
      <c r="T26" s="234"/>
      <c r="U26" s="234"/>
      <c r="V26" s="235">
        <f t="shared" ref="V26:V40" si="8">COUNTA(D26:U26)</f>
        <v>0</v>
      </c>
      <c r="W26" s="233"/>
      <c r="X26" s="234"/>
      <c r="Y26" s="234"/>
      <c r="Z26" s="234"/>
      <c r="AA26" s="234"/>
      <c r="AB26" s="234"/>
      <c r="AC26" s="234"/>
      <c r="AD26" s="234"/>
      <c r="AE26" s="234"/>
      <c r="AF26" s="234"/>
      <c r="AG26" s="234"/>
      <c r="AH26" s="234"/>
      <c r="AI26" s="234" t="s">
        <v>342</v>
      </c>
      <c r="AJ26" s="234"/>
      <c r="AK26" s="234"/>
      <c r="AL26" s="234"/>
      <c r="AM26" s="234"/>
      <c r="AN26" s="235">
        <f t="shared" ref="AN26:AN40" si="9">COUNTA(W26:AM26)</f>
        <v>1</v>
      </c>
      <c r="AO26" s="233"/>
      <c r="AP26" s="234"/>
      <c r="AQ26" s="234"/>
      <c r="AR26" s="234"/>
      <c r="AS26" s="234"/>
      <c r="AT26" s="234" t="s">
        <v>342</v>
      </c>
      <c r="AU26" s="234"/>
      <c r="AV26" s="234"/>
      <c r="AW26" s="234"/>
      <c r="AX26" s="234"/>
      <c r="AY26" s="234"/>
      <c r="AZ26" s="234"/>
      <c r="BA26" s="234" t="s">
        <v>342</v>
      </c>
      <c r="BB26" s="234"/>
      <c r="BC26" s="235">
        <f t="shared" ref="BC26:BC40" si="10">COUNTA(AO26:BB26)</f>
        <v>2</v>
      </c>
      <c r="BD26" s="236">
        <f t="shared" ref="BD26:BD40" si="11">AN26+BC26</f>
        <v>3</v>
      </c>
      <c r="BE26" s="236">
        <f t="shared" ref="BE26:BE40" si="12">BD26+V26</f>
        <v>3</v>
      </c>
    </row>
    <row r="27" spans="1:64" ht="18" customHeight="1" x14ac:dyDescent="0.2">
      <c r="B27" s="231" t="s">
        <v>343</v>
      </c>
      <c r="C27" s="232" t="s">
        <v>341</v>
      </c>
      <c r="D27" s="237"/>
      <c r="E27" s="188"/>
      <c r="F27" s="188"/>
      <c r="G27" s="188"/>
      <c r="H27" s="188"/>
      <c r="I27" s="188" t="s">
        <v>342</v>
      </c>
      <c r="J27" s="188"/>
      <c r="K27" s="188"/>
      <c r="L27" s="188"/>
      <c r="M27" s="188"/>
      <c r="N27" s="188"/>
      <c r="O27" s="188"/>
      <c r="P27" s="188"/>
      <c r="Q27" s="188"/>
      <c r="R27" s="188"/>
      <c r="S27" s="188"/>
      <c r="T27" s="188"/>
      <c r="U27" s="188"/>
      <c r="V27" s="238">
        <f t="shared" si="8"/>
        <v>1</v>
      </c>
      <c r="W27" s="237"/>
      <c r="X27" s="188"/>
      <c r="Y27" s="188"/>
      <c r="Z27" s="188"/>
      <c r="AA27" s="188"/>
      <c r="AB27" s="188"/>
      <c r="AC27" s="188"/>
      <c r="AD27" s="188"/>
      <c r="AE27" s="188"/>
      <c r="AF27" s="188" t="s">
        <v>342</v>
      </c>
      <c r="AG27" s="188"/>
      <c r="AH27" s="188"/>
      <c r="AI27" s="188"/>
      <c r="AJ27" s="188"/>
      <c r="AK27" s="188"/>
      <c r="AL27" s="188"/>
      <c r="AM27" s="188"/>
      <c r="AN27" s="238">
        <f t="shared" si="9"/>
        <v>1</v>
      </c>
      <c r="AO27" s="237"/>
      <c r="AP27" s="188"/>
      <c r="AQ27" s="188"/>
      <c r="AR27" s="188"/>
      <c r="AS27" s="188"/>
      <c r="AT27" s="188"/>
      <c r="AU27" s="188" t="s">
        <v>342</v>
      </c>
      <c r="AV27" s="188"/>
      <c r="AW27" s="188"/>
      <c r="AX27" s="188" t="s">
        <v>342</v>
      </c>
      <c r="AY27" s="188"/>
      <c r="AZ27" s="188"/>
      <c r="BA27" s="188"/>
      <c r="BB27" s="188" t="s">
        <v>342</v>
      </c>
      <c r="BC27" s="238">
        <f t="shared" si="10"/>
        <v>3</v>
      </c>
      <c r="BD27" s="239">
        <f t="shared" si="11"/>
        <v>4</v>
      </c>
      <c r="BE27" s="239">
        <f t="shared" si="12"/>
        <v>5</v>
      </c>
    </row>
    <row r="28" spans="1:64" ht="18" customHeight="1" x14ac:dyDescent="0.2">
      <c r="B28" s="231" t="s">
        <v>344</v>
      </c>
      <c r="C28" s="232" t="s">
        <v>341</v>
      </c>
      <c r="D28" s="237"/>
      <c r="E28" s="188"/>
      <c r="F28" s="188"/>
      <c r="G28" s="188" t="s">
        <v>342</v>
      </c>
      <c r="H28" s="188"/>
      <c r="I28" s="188"/>
      <c r="J28" s="188"/>
      <c r="K28" s="188"/>
      <c r="L28" s="188"/>
      <c r="M28" s="188"/>
      <c r="N28" s="188"/>
      <c r="O28" s="188"/>
      <c r="P28" s="188"/>
      <c r="Q28" s="188"/>
      <c r="R28" s="188"/>
      <c r="S28" s="188"/>
      <c r="T28" s="188"/>
      <c r="U28" s="188"/>
      <c r="V28" s="238">
        <f t="shared" si="8"/>
        <v>1</v>
      </c>
      <c r="W28" s="237"/>
      <c r="X28" s="188"/>
      <c r="Y28" s="188"/>
      <c r="Z28" s="188"/>
      <c r="AA28" s="188"/>
      <c r="AB28" s="188"/>
      <c r="AC28" s="188" t="s">
        <v>342</v>
      </c>
      <c r="AD28" s="188"/>
      <c r="AE28" s="188"/>
      <c r="AF28" s="188"/>
      <c r="AG28" s="188"/>
      <c r="AH28" s="188"/>
      <c r="AI28" s="188"/>
      <c r="AJ28" s="188"/>
      <c r="AK28" s="188"/>
      <c r="AL28" s="188"/>
      <c r="AM28" s="188"/>
      <c r="AN28" s="238">
        <f t="shared" si="9"/>
        <v>1</v>
      </c>
      <c r="AO28" s="237"/>
      <c r="AP28" s="188"/>
      <c r="AQ28" s="188"/>
      <c r="AR28" s="188"/>
      <c r="AS28" s="188"/>
      <c r="AT28" s="188"/>
      <c r="AU28" s="188"/>
      <c r="AV28" s="188" t="s">
        <v>342</v>
      </c>
      <c r="AW28" s="188"/>
      <c r="AX28" s="188"/>
      <c r="AY28" s="188"/>
      <c r="AZ28" s="188" t="s">
        <v>342</v>
      </c>
      <c r="BA28" s="188"/>
      <c r="BB28" s="188"/>
      <c r="BC28" s="238">
        <f t="shared" si="10"/>
        <v>2</v>
      </c>
      <c r="BD28" s="239">
        <f t="shared" si="11"/>
        <v>3</v>
      </c>
      <c r="BE28" s="239">
        <f t="shared" si="12"/>
        <v>4</v>
      </c>
    </row>
    <row r="29" spans="1:64" ht="18" customHeight="1" x14ac:dyDescent="0.2">
      <c r="B29" s="231" t="s">
        <v>345</v>
      </c>
      <c r="C29" s="232" t="s">
        <v>341</v>
      </c>
      <c r="D29" s="237"/>
      <c r="E29" s="188"/>
      <c r="F29" s="188"/>
      <c r="G29" s="188"/>
      <c r="H29" s="188"/>
      <c r="I29" s="188"/>
      <c r="J29" s="188"/>
      <c r="K29" s="188"/>
      <c r="L29" s="188"/>
      <c r="M29" s="188"/>
      <c r="N29" s="188"/>
      <c r="O29" s="188"/>
      <c r="P29" s="188"/>
      <c r="Q29" s="188"/>
      <c r="R29" s="188"/>
      <c r="S29" s="188" t="s">
        <v>342</v>
      </c>
      <c r="T29" s="188"/>
      <c r="U29" s="188"/>
      <c r="V29" s="238">
        <f t="shared" si="8"/>
        <v>1</v>
      </c>
      <c r="W29" s="237"/>
      <c r="X29" s="188"/>
      <c r="Y29" s="188"/>
      <c r="Z29" s="188"/>
      <c r="AA29" s="188"/>
      <c r="AB29" s="188"/>
      <c r="AC29" s="188"/>
      <c r="AD29" s="188"/>
      <c r="AE29" s="188"/>
      <c r="AF29" s="188"/>
      <c r="AG29" s="188"/>
      <c r="AH29" s="188" t="s">
        <v>342</v>
      </c>
      <c r="AI29" s="188"/>
      <c r="AJ29" s="188"/>
      <c r="AK29" s="188"/>
      <c r="AL29" s="188"/>
      <c r="AM29" s="188"/>
      <c r="AN29" s="238">
        <f t="shared" si="9"/>
        <v>1</v>
      </c>
      <c r="AO29" s="237"/>
      <c r="AP29" s="188"/>
      <c r="AQ29" s="188"/>
      <c r="AR29" s="188"/>
      <c r="AS29" s="188" t="s">
        <v>342</v>
      </c>
      <c r="AT29" s="188"/>
      <c r="AU29" s="188"/>
      <c r="AV29" s="188"/>
      <c r="AW29" s="188" t="s">
        <v>342</v>
      </c>
      <c r="AX29" s="188"/>
      <c r="AY29" s="188" t="s">
        <v>342</v>
      </c>
      <c r="AZ29" s="188"/>
      <c r="BA29" s="188"/>
      <c r="BB29" s="188"/>
      <c r="BC29" s="238">
        <f t="shared" si="10"/>
        <v>3</v>
      </c>
      <c r="BD29" s="239">
        <f t="shared" si="11"/>
        <v>4</v>
      </c>
      <c r="BE29" s="239">
        <f t="shared" si="12"/>
        <v>5</v>
      </c>
    </row>
    <row r="30" spans="1:64" ht="18" customHeight="1" x14ac:dyDescent="0.2">
      <c r="B30" s="240" t="s">
        <v>346</v>
      </c>
      <c r="C30" s="241" t="s">
        <v>347</v>
      </c>
      <c r="D30" s="242"/>
      <c r="E30" s="243"/>
      <c r="F30" s="243" t="s">
        <v>342</v>
      </c>
      <c r="G30" s="243"/>
      <c r="H30" s="243"/>
      <c r="I30" s="243"/>
      <c r="J30" s="243"/>
      <c r="K30" s="243"/>
      <c r="L30" s="243"/>
      <c r="M30" s="243"/>
      <c r="N30" s="243"/>
      <c r="O30" s="243"/>
      <c r="P30" s="243"/>
      <c r="Q30" s="243"/>
      <c r="R30" s="243"/>
      <c r="S30" s="243"/>
      <c r="T30" s="243"/>
      <c r="U30" s="243"/>
      <c r="V30" s="238">
        <f t="shared" si="8"/>
        <v>1</v>
      </c>
      <c r="W30" s="242"/>
      <c r="X30" s="243"/>
      <c r="Y30" s="243"/>
      <c r="Z30" s="243"/>
      <c r="AA30" s="243"/>
      <c r="AB30" s="243" t="s">
        <v>342</v>
      </c>
      <c r="AC30" s="243"/>
      <c r="AD30" s="243"/>
      <c r="AE30" s="243"/>
      <c r="AF30" s="243"/>
      <c r="AG30" s="243"/>
      <c r="AH30" s="243"/>
      <c r="AI30" s="243"/>
      <c r="AJ30" s="243"/>
      <c r="AK30" s="243"/>
      <c r="AL30" s="243"/>
      <c r="AM30" s="243"/>
      <c r="AN30" s="238">
        <f t="shared" si="9"/>
        <v>1</v>
      </c>
      <c r="AO30" s="242"/>
      <c r="AP30" s="243"/>
      <c r="AQ30" s="243"/>
      <c r="AR30" s="243"/>
      <c r="AS30" s="243"/>
      <c r="AT30" s="243"/>
      <c r="AU30" s="243"/>
      <c r="AV30" s="243"/>
      <c r="AW30" s="243"/>
      <c r="AX30" s="243"/>
      <c r="AY30" s="243"/>
      <c r="AZ30" s="243"/>
      <c r="BA30" s="243"/>
      <c r="BB30" s="243"/>
      <c r="BC30" s="238">
        <f t="shared" si="10"/>
        <v>0</v>
      </c>
      <c r="BD30" s="239">
        <f t="shared" si="11"/>
        <v>1</v>
      </c>
      <c r="BE30" s="239">
        <f t="shared" si="12"/>
        <v>2</v>
      </c>
    </row>
    <row r="31" spans="1:64" ht="18" customHeight="1" x14ac:dyDescent="0.2">
      <c r="B31" s="240" t="s">
        <v>348</v>
      </c>
      <c r="C31" s="241" t="s">
        <v>347</v>
      </c>
      <c r="D31" s="242"/>
      <c r="E31" s="243"/>
      <c r="F31" s="243"/>
      <c r="G31" s="243"/>
      <c r="H31" s="243"/>
      <c r="I31" s="243"/>
      <c r="J31" s="243" t="s">
        <v>342</v>
      </c>
      <c r="K31" s="243"/>
      <c r="L31" s="243"/>
      <c r="M31" s="243"/>
      <c r="N31" s="243"/>
      <c r="O31" s="243"/>
      <c r="P31" s="243"/>
      <c r="Q31" s="243" t="s">
        <v>342</v>
      </c>
      <c r="R31" s="243"/>
      <c r="S31" s="243"/>
      <c r="T31" s="243"/>
      <c r="U31" s="243"/>
      <c r="V31" s="238">
        <f t="shared" si="8"/>
        <v>2</v>
      </c>
      <c r="W31" s="242"/>
      <c r="X31" s="243"/>
      <c r="Y31" s="243"/>
      <c r="Z31" s="243"/>
      <c r="AA31" s="243"/>
      <c r="AB31" s="243"/>
      <c r="AC31" s="243"/>
      <c r="AD31" s="243"/>
      <c r="AE31" s="243"/>
      <c r="AF31" s="243"/>
      <c r="AG31" s="243"/>
      <c r="AH31" s="243"/>
      <c r="AI31" s="243"/>
      <c r="AJ31" s="243" t="s">
        <v>342</v>
      </c>
      <c r="AK31" s="243"/>
      <c r="AL31" s="243"/>
      <c r="AM31" s="243"/>
      <c r="AN31" s="238">
        <f t="shared" si="9"/>
        <v>1</v>
      </c>
      <c r="AO31" s="242"/>
      <c r="AP31" s="243"/>
      <c r="AQ31" s="243"/>
      <c r="AR31" s="243"/>
      <c r="AS31" s="243"/>
      <c r="AT31" s="243"/>
      <c r="AU31" s="243"/>
      <c r="AV31" s="243"/>
      <c r="AW31" s="243"/>
      <c r="AX31" s="243"/>
      <c r="AY31" s="243"/>
      <c r="AZ31" s="243"/>
      <c r="BA31" s="243"/>
      <c r="BB31" s="243"/>
      <c r="BC31" s="238">
        <f t="shared" si="10"/>
        <v>0</v>
      </c>
      <c r="BD31" s="239">
        <f t="shared" si="11"/>
        <v>1</v>
      </c>
      <c r="BE31" s="239">
        <f t="shared" si="12"/>
        <v>3</v>
      </c>
    </row>
    <row r="32" spans="1:64" ht="18" customHeight="1" x14ac:dyDescent="0.2">
      <c r="B32" s="240" t="s">
        <v>349</v>
      </c>
      <c r="C32" s="241" t="s">
        <v>347</v>
      </c>
      <c r="D32" s="242" t="s">
        <v>342</v>
      </c>
      <c r="E32" s="243"/>
      <c r="F32" s="243"/>
      <c r="G32" s="243"/>
      <c r="H32" s="243" t="s">
        <v>342</v>
      </c>
      <c r="I32" s="243"/>
      <c r="J32" s="243"/>
      <c r="K32" s="243"/>
      <c r="L32" s="243"/>
      <c r="M32" s="243"/>
      <c r="N32" s="243"/>
      <c r="O32" s="243"/>
      <c r="P32" s="243"/>
      <c r="Q32" s="243"/>
      <c r="R32" s="243"/>
      <c r="S32" s="243"/>
      <c r="T32" s="243"/>
      <c r="U32" s="243"/>
      <c r="V32" s="238">
        <f t="shared" si="8"/>
        <v>2</v>
      </c>
      <c r="W32" s="242" t="s">
        <v>342</v>
      </c>
      <c r="X32" s="243"/>
      <c r="Y32" s="243"/>
      <c r="Z32" s="243"/>
      <c r="AA32" s="243"/>
      <c r="AB32" s="243"/>
      <c r="AC32" s="243"/>
      <c r="AD32" s="243"/>
      <c r="AE32" s="243" t="s">
        <v>342</v>
      </c>
      <c r="AF32" s="243"/>
      <c r="AG32" s="243"/>
      <c r="AH32" s="243"/>
      <c r="AI32" s="243"/>
      <c r="AJ32" s="243"/>
      <c r="AK32" s="243"/>
      <c r="AL32" s="243"/>
      <c r="AM32" s="243"/>
      <c r="AN32" s="238">
        <f t="shared" si="9"/>
        <v>2</v>
      </c>
      <c r="AO32" s="242"/>
      <c r="AP32" s="243"/>
      <c r="AQ32" s="243"/>
      <c r="AR32" s="243"/>
      <c r="AS32" s="243"/>
      <c r="AT32" s="243"/>
      <c r="AU32" s="243"/>
      <c r="AV32" s="243"/>
      <c r="AW32" s="243"/>
      <c r="AX32" s="243"/>
      <c r="AY32" s="243"/>
      <c r="AZ32" s="243"/>
      <c r="BA32" s="243"/>
      <c r="BB32" s="243"/>
      <c r="BC32" s="238">
        <f t="shared" si="10"/>
        <v>0</v>
      </c>
      <c r="BD32" s="239">
        <f t="shared" si="11"/>
        <v>2</v>
      </c>
      <c r="BE32" s="239">
        <f t="shared" si="12"/>
        <v>4</v>
      </c>
    </row>
    <row r="33" spans="2:57" ht="18" customHeight="1" x14ac:dyDescent="0.2">
      <c r="B33" s="240" t="s">
        <v>350</v>
      </c>
      <c r="C33" s="241" t="s">
        <v>347</v>
      </c>
      <c r="D33" s="242"/>
      <c r="E33" s="243"/>
      <c r="F33" s="243"/>
      <c r="G33" s="243"/>
      <c r="H33" s="243"/>
      <c r="I33" s="243"/>
      <c r="J33" s="243"/>
      <c r="K33" s="243"/>
      <c r="L33" s="243"/>
      <c r="M33" s="243"/>
      <c r="N33" s="243" t="s">
        <v>342</v>
      </c>
      <c r="O33" s="243"/>
      <c r="P33" s="243"/>
      <c r="Q33" s="243"/>
      <c r="R33" s="243"/>
      <c r="S33" s="243"/>
      <c r="T33" s="243"/>
      <c r="U33" s="243"/>
      <c r="V33" s="238">
        <f t="shared" si="8"/>
        <v>1</v>
      </c>
      <c r="W33" s="242"/>
      <c r="X33" s="243"/>
      <c r="Y33" s="243" t="s">
        <v>342</v>
      </c>
      <c r="Z33" s="243"/>
      <c r="AA33" s="243"/>
      <c r="AB33" s="243"/>
      <c r="AC33" s="243"/>
      <c r="AD33" s="243" t="s">
        <v>342</v>
      </c>
      <c r="AE33" s="243"/>
      <c r="AF33" s="243"/>
      <c r="AG33" s="243"/>
      <c r="AH33" s="243"/>
      <c r="AI33" s="243"/>
      <c r="AJ33" s="243"/>
      <c r="AK33" s="243"/>
      <c r="AL33" s="243"/>
      <c r="AM33" s="243"/>
      <c r="AN33" s="238">
        <f t="shared" si="9"/>
        <v>2</v>
      </c>
      <c r="AO33" s="242" t="s">
        <v>342</v>
      </c>
      <c r="AP33" s="243"/>
      <c r="AQ33" s="243"/>
      <c r="AR33" s="243"/>
      <c r="AS33" s="243"/>
      <c r="AT33" s="243"/>
      <c r="AU33" s="243"/>
      <c r="AV33" s="243"/>
      <c r="AW33" s="243"/>
      <c r="AX33" s="243"/>
      <c r="AY33" s="243"/>
      <c r="AZ33" s="243"/>
      <c r="BA33" s="243"/>
      <c r="BB33" s="243"/>
      <c r="BC33" s="238">
        <f t="shared" si="10"/>
        <v>1</v>
      </c>
      <c r="BD33" s="239">
        <f t="shared" si="11"/>
        <v>3</v>
      </c>
      <c r="BE33" s="239">
        <f t="shared" si="12"/>
        <v>4</v>
      </c>
    </row>
    <row r="34" spans="2:57" ht="18" customHeight="1" x14ac:dyDescent="0.2">
      <c r="B34" s="240" t="s">
        <v>351</v>
      </c>
      <c r="C34" s="241" t="s">
        <v>347</v>
      </c>
      <c r="D34" s="242"/>
      <c r="E34" s="243"/>
      <c r="F34" s="243"/>
      <c r="G34" s="243"/>
      <c r="H34" s="243"/>
      <c r="I34" s="243"/>
      <c r="J34" s="243"/>
      <c r="K34" s="243" t="s">
        <v>342</v>
      </c>
      <c r="L34" s="243"/>
      <c r="M34" s="243"/>
      <c r="N34" s="243"/>
      <c r="O34" s="243"/>
      <c r="P34" s="243"/>
      <c r="Q34" s="243"/>
      <c r="R34" s="243"/>
      <c r="S34" s="243"/>
      <c r="T34" s="243"/>
      <c r="U34" s="243"/>
      <c r="V34" s="238">
        <f t="shared" si="8"/>
        <v>1</v>
      </c>
      <c r="W34" s="242"/>
      <c r="X34" s="243" t="s">
        <v>342</v>
      </c>
      <c r="Y34" s="243"/>
      <c r="Z34" s="243"/>
      <c r="AA34" s="243"/>
      <c r="AB34" s="243"/>
      <c r="AC34" s="243"/>
      <c r="AD34" s="243"/>
      <c r="AE34" s="243"/>
      <c r="AF34" s="243"/>
      <c r="AG34" s="243"/>
      <c r="AH34" s="243"/>
      <c r="AI34" s="243"/>
      <c r="AJ34" s="243"/>
      <c r="AK34" s="243" t="s">
        <v>342</v>
      </c>
      <c r="AL34" s="243"/>
      <c r="AM34" s="243"/>
      <c r="AN34" s="238">
        <f t="shared" si="9"/>
        <v>2</v>
      </c>
      <c r="AO34" s="242"/>
      <c r="AP34" s="243"/>
      <c r="AQ34" s="243"/>
      <c r="AR34" s="243"/>
      <c r="AS34" s="243"/>
      <c r="AT34" s="243"/>
      <c r="AU34" s="243"/>
      <c r="AV34" s="243"/>
      <c r="AW34" s="243"/>
      <c r="AX34" s="243"/>
      <c r="AY34" s="243"/>
      <c r="AZ34" s="243"/>
      <c r="BA34" s="243"/>
      <c r="BB34" s="243"/>
      <c r="BC34" s="238">
        <f t="shared" si="10"/>
        <v>0</v>
      </c>
      <c r="BD34" s="239">
        <f t="shared" si="11"/>
        <v>2</v>
      </c>
      <c r="BE34" s="239">
        <f t="shared" si="12"/>
        <v>3</v>
      </c>
    </row>
    <row r="35" spans="2:57" ht="18" customHeight="1" x14ac:dyDescent="0.2">
      <c r="B35" s="240" t="s">
        <v>352</v>
      </c>
      <c r="C35" s="241" t="s">
        <v>347</v>
      </c>
      <c r="D35" s="242"/>
      <c r="E35" s="243" t="s">
        <v>342</v>
      </c>
      <c r="F35" s="243"/>
      <c r="G35" s="243"/>
      <c r="H35" s="243"/>
      <c r="I35" s="243"/>
      <c r="J35" s="243"/>
      <c r="K35" s="243"/>
      <c r="L35" s="243"/>
      <c r="M35" s="243"/>
      <c r="N35" s="243"/>
      <c r="O35" s="243"/>
      <c r="P35" s="243"/>
      <c r="Q35" s="243"/>
      <c r="R35" s="243"/>
      <c r="S35" s="243"/>
      <c r="T35" s="243" t="s">
        <v>342</v>
      </c>
      <c r="U35" s="243"/>
      <c r="V35" s="238">
        <f t="shared" si="8"/>
        <v>2</v>
      </c>
      <c r="W35" s="242"/>
      <c r="X35" s="243"/>
      <c r="Y35" s="243"/>
      <c r="Z35" s="243"/>
      <c r="AA35" s="243"/>
      <c r="AB35" s="243"/>
      <c r="AC35" s="243"/>
      <c r="AD35" s="243"/>
      <c r="AE35" s="243"/>
      <c r="AF35" s="243"/>
      <c r="AG35" s="243" t="s">
        <v>342</v>
      </c>
      <c r="AH35" s="243"/>
      <c r="AI35" s="243"/>
      <c r="AJ35" s="243"/>
      <c r="AK35" s="243"/>
      <c r="AL35" s="243"/>
      <c r="AM35" s="243"/>
      <c r="AN35" s="238">
        <f t="shared" si="9"/>
        <v>1</v>
      </c>
      <c r="AO35" s="242"/>
      <c r="AP35" s="243"/>
      <c r="AQ35" s="243"/>
      <c r="AR35" s="243"/>
      <c r="AS35" s="243"/>
      <c r="AT35" s="243"/>
      <c r="AU35" s="243"/>
      <c r="AV35" s="243"/>
      <c r="AW35" s="243"/>
      <c r="AX35" s="243"/>
      <c r="AY35" s="243"/>
      <c r="AZ35" s="243"/>
      <c r="BA35" s="243"/>
      <c r="BB35" s="243"/>
      <c r="BC35" s="238">
        <f t="shared" si="10"/>
        <v>0</v>
      </c>
      <c r="BD35" s="239">
        <f t="shared" si="11"/>
        <v>1</v>
      </c>
      <c r="BE35" s="239">
        <f t="shared" si="12"/>
        <v>3</v>
      </c>
    </row>
    <row r="36" spans="2:57" ht="18" customHeight="1" x14ac:dyDescent="0.2">
      <c r="B36" s="240" t="s">
        <v>353</v>
      </c>
      <c r="C36" s="241" t="s">
        <v>347</v>
      </c>
      <c r="D36" s="242"/>
      <c r="E36" s="243"/>
      <c r="F36" s="243"/>
      <c r="G36" s="243"/>
      <c r="H36" s="243"/>
      <c r="I36" s="243"/>
      <c r="J36" s="243"/>
      <c r="K36" s="243"/>
      <c r="L36" s="243" t="s">
        <v>342</v>
      </c>
      <c r="M36" s="243" t="s">
        <v>342</v>
      </c>
      <c r="N36" s="243"/>
      <c r="O36" s="243"/>
      <c r="P36" s="243"/>
      <c r="Q36" s="243"/>
      <c r="R36" s="243"/>
      <c r="S36" s="243"/>
      <c r="T36" s="243"/>
      <c r="U36" s="243"/>
      <c r="V36" s="238">
        <f t="shared" si="8"/>
        <v>2</v>
      </c>
      <c r="W36" s="242"/>
      <c r="X36" s="243"/>
      <c r="Y36" s="243"/>
      <c r="Z36" s="243"/>
      <c r="AA36" s="243"/>
      <c r="AB36" s="243"/>
      <c r="AC36" s="243"/>
      <c r="AD36" s="243"/>
      <c r="AE36" s="243"/>
      <c r="AF36" s="243"/>
      <c r="AG36" s="243"/>
      <c r="AH36" s="243"/>
      <c r="AI36" s="243"/>
      <c r="AJ36" s="243"/>
      <c r="AK36" s="243"/>
      <c r="AL36" s="243" t="s">
        <v>342</v>
      </c>
      <c r="AM36" s="243"/>
      <c r="AN36" s="238">
        <f t="shared" si="9"/>
        <v>1</v>
      </c>
      <c r="AO36" s="242"/>
      <c r="AP36" s="243"/>
      <c r="AQ36" s="243"/>
      <c r="AR36" s="243"/>
      <c r="AS36" s="243"/>
      <c r="AT36" s="243"/>
      <c r="AU36" s="243"/>
      <c r="AV36" s="243"/>
      <c r="AW36" s="243"/>
      <c r="AX36" s="243"/>
      <c r="AY36" s="243"/>
      <c r="AZ36" s="243"/>
      <c r="BA36" s="243"/>
      <c r="BB36" s="243"/>
      <c r="BC36" s="238">
        <f t="shared" si="10"/>
        <v>0</v>
      </c>
      <c r="BD36" s="239">
        <f t="shared" si="11"/>
        <v>1</v>
      </c>
      <c r="BE36" s="239">
        <f t="shared" si="12"/>
        <v>3</v>
      </c>
    </row>
    <row r="37" spans="2:57" ht="18" customHeight="1" x14ac:dyDescent="0.2">
      <c r="B37" s="240" t="s">
        <v>354</v>
      </c>
      <c r="C37" s="241" t="s">
        <v>347</v>
      </c>
      <c r="D37" s="242"/>
      <c r="E37" s="243"/>
      <c r="F37" s="243"/>
      <c r="G37" s="243"/>
      <c r="H37" s="243"/>
      <c r="I37" s="243"/>
      <c r="J37" s="243"/>
      <c r="K37" s="243"/>
      <c r="L37" s="243"/>
      <c r="M37" s="243"/>
      <c r="N37" s="243"/>
      <c r="O37" s="243" t="s">
        <v>342</v>
      </c>
      <c r="P37" s="243"/>
      <c r="Q37" s="243"/>
      <c r="R37" s="243"/>
      <c r="S37" s="243"/>
      <c r="T37" s="243"/>
      <c r="U37" s="243"/>
      <c r="V37" s="238">
        <f t="shared" si="8"/>
        <v>1</v>
      </c>
      <c r="W37" s="242"/>
      <c r="X37" s="243"/>
      <c r="Y37" s="243"/>
      <c r="Z37" s="243"/>
      <c r="AA37" s="243"/>
      <c r="AB37" s="243"/>
      <c r="AC37" s="243"/>
      <c r="AD37" s="243"/>
      <c r="AE37" s="243"/>
      <c r="AF37" s="243"/>
      <c r="AG37" s="243"/>
      <c r="AH37" s="243"/>
      <c r="AI37" s="243"/>
      <c r="AJ37" s="243"/>
      <c r="AK37" s="243"/>
      <c r="AL37" s="243"/>
      <c r="AM37" s="243"/>
      <c r="AN37" s="238">
        <f t="shared" si="9"/>
        <v>0</v>
      </c>
      <c r="AO37" s="242"/>
      <c r="AP37" s="243"/>
      <c r="AQ37" s="243"/>
      <c r="AR37" s="243"/>
      <c r="AS37" s="243"/>
      <c r="AT37" s="243"/>
      <c r="AU37" s="243"/>
      <c r="AV37" s="243"/>
      <c r="AW37" s="243"/>
      <c r="AX37" s="243"/>
      <c r="AY37" s="243"/>
      <c r="AZ37" s="243"/>
      <c r="BA37" s="243"/>
      <c r="BB37" s="243"/>
      <c r="BC37" s="238">
        <f t="shared" si="10"/>
        <v>0</v>
      </c>
      <c r="BD37" s="239">
        <f t="shared" si="11"/>
        <v>0</v>
      </c>
      <c r="BE37" s="239">
        <f t="shared" si="12"/>
        <v>1</v>
      </c>
    </row>
    <row r="38" spans="2:57" ht="18" customHeight="1" x14ac:dyDescent="0.2">
      <c r="B38" s="240" t="s">
        <v>355</v>
      </c>
      <c r="C38" s="241" t="s">
        <v>347</v>
      </c>
      <c r="D38" s="242"/>
      <c r="E38" s="243"/>
      <c r="F38" s="243"/>
      <c r="G38" s="243"/>
      <c r="H38" s="243"/>
      <c r="I38" s="243"/>
      <c r="J38" s="243"/>
      <c r="K38" s="243"/>
      <c r="L38" s="243"/>
      <c r="M38" s="243"/>
      <c r="N38" s="243"/>
      <c r="O38" s="243"/>
      <c r="P38" s="243"/>
      <c r="Q38" s="243"/>
      <c r="R38" s="243" t="s">
        <v>342</v>
      </c>
      <c r="S38" s="243"/>
      <c r="T38" s="243"/>
      <c r="U38" s="243"/>
      <c r="V38" s="238">
        <f t="shared" si="8"/>
        <v>1</v>
      </c>
      <c r="W38" s="242"/>
      <c r="X38" s="243"/>
      <c r="Y38" s="243"/>
      <c r="Z38" s="243" t="s">
        <v>342</v>
      </c>
      <c r="AA38" s="243"/>
      <c r="AB38" s="243"/>
      <c r="AC38" s="243"/>
      <c r="AD38" s="243"/>
      <c r="AE38" s="243"/>
      <c r="AF38" s="243"/>
      <c r="AG38" s="243"/>
      <c r="AH38" s="243"/>
      <c r="AI38" s="243"/>
      <c r="AJ38" s="243"/>
      <c r="AK38" s="243"/>
      <c r="AL38" s="243"/>
      <c r="AM38" s="243"/>
      <c r="AN38" s="238">
        <f t="shared" si="9"/>
        <v>1</v>
      </c>
      <c r="AO38" s="242"/>
      <c r="AP38" s="243" t="s">
        <v>342</v>
      </c>
      <c r="AQ38" s="243" t="s">
        <v>342</v>
      </c>
      <c r="AR38" s="243"/>
      <c r="AS38" s="243"/>
      <c r="AT38" s="243"/>
      <c r="AU38" s="243"/>
      <c r="AV38" s="243"/>
      <c r="AW38" s="243"/>
      <c r="AX38" s="243"/>
      <c r="AY38" s="243"/>
      <c r="AZ38" s="243"/>
      <c r="BA38" s="243"/>
      <c r="BB38" s="243"/>
      <c r="BC38" s="238">
        <f t="shared" si="10"/>
        <v>2</v>
      </c>
      <c r="BD38" s="239">
        <f t="shared" si="11"/>
        <v>3</v>
      </c>
      <c r="BE38" s="239">
        <f t="shared" si="12"/>
        <v>4</v>
      </c>
    </row>
    <row r="39" spans="2:57" ht="18" customHeight="1" x14ac:dyDescent="0.2">
      <c r="B39" s="240" t="s">
        <v>356</v>
      </c>
      <c r="C39" s="241" t="s">
        <v>347</v>
      </c>
      <c r="D39" s="242"/>
      <c r="E39" s="243"/>
      <c r="F39" s="243"/>
      <c r="G39" s="243"/>
      <c r="H39" s="243"/>
      <c r="I39" s="243"/>
      <c r="J39" s="243"/>
      <c r="K39" s="243"/>
      <c r="L39" s="243"/>
      <c r="M39" s="243"/>
      <c r="N39" s="243"/>
      <c r="O39" s="243"/>
      <c r="P39" s="243" t="s">
        <v>342</v>
      </c>
      <c r="Q39" s="243"/>
      <c r="R39" s="243"/>
      <c r="S39" s="243"/>
      <c r="T39" s="243"/>
      <c r="U39" s="243"/>
      <c r="V39" s="238">
        <f t="shared" si="8"/>
        <v>1</v>
      </c>
      <c r="W39" s="242"/>
      <c r="X39" s="243"/>
      <c r="Y39" s="243"/>
      <c r="Z39" s="243"/>
      <c r="AA39" s="243"/>
      <c r="AB39" s="243"/>
      <c r="AC39" s="243"/>
      <c r="AD39" s="243"/>
      <c r="AE39" s="243"/>
      <c r="AF39" s="243"/>
      <c r="AG39" s="243"/>
      <c r="AH39" s="243"/>
      <c r="AI39" s="243"/>
      <c r="AJ39" s="243"/>
      <c r="AK39" s="243"/>
      <c r="AL39" s="243"/>
      <c r="AM39" s="243" t="s">
        <v>342</v>
      </c>
      <c r="AN39" s="238">
        <f t="shared" si="9"/>
        <v>1</v>
      </c>
      <c r="AO39" s="242"/>
      <c r="AP39" s="243"/>
      <c r="AQ39" s="243"/>
      <c r="AR39" s="243" t="s">
        <v>342</v>
      </c>
      <c r="AS39" s="243"/>
      <c r="AT39" s="243"/>
      <c r="AU39" s="243"/>
      <c r="AV39" s="243"/>
      <c r="AW39" s="243"/>
      <c r="AX39" s="243"/>
      <c r="AY39" s="243"/>
      <c r="AZ39" s="243"/>
      <c r="BA39" s="243"/>
      <c r="BB39" s="243"/>
      <c r="BC39" s="238">
        <f t="shared" si="10"/>
        <v>1</v>
      </c>
      <c r="BD39" s="239">
        <f t="shared" si="11"/>
        <v>2</v>
      </c>
      <c r="BE39" s="239">
        <f t="shared" si="12"/>
        <v>3</v>
      </c>
    </row>
    <row r="40" spans="2:57" ht="18" customHeight="1" x14ac:dyDescent="0.2">
      <c r="B40" s="248" t="s">
        <v>360</v>
      </c>
      <c r="C40" s="249" t="s">
        <v>361</v>
      </c>
      <c r="D40" s="250"/>
      <c r="E40" s="251"/>
      <c r="F40" s="251"/>
      <c r="G40" s="251"/>
      <c r="H40" s="251"/>
      <c r="I40" s="251"/>
      <c r="J40" s="251"/>
      <c r="K40" s="251"/>
      <c r="L40" s="251"/>
      <c r="M40" s="251"/>
      <c r="N40" s="251"/>
      <c r="O40" s="251"/>
      <c r="P40" s="251"/>
      <c r="Q40" s="251"/>
      <c r="R40" s="251"/>
      <c r="S40" s="251"/>
      <c r="T40" s="251"/>
      <c r="U40" s="251" t="s">
        <v>342</v>
      </c>
      <c r="V40" s="252">
        <f t="shared" si="8"/>
        <v>1</v>
      </c>
      <c r="W40" s="250"/>
      <c r="X40" s="251"/>
      <c r="Y40" s="251"/>
      <c r="Z40" s="251"/>
      <c r="AA40" s="251" t="s">
        <v>342</v>
      </c>
      <c r="AB40" s="251"/>
      <c r="AC40" s="251"/>
      <c r="AD40" s="251"/>
      <c r="AE40" s="251"/>
      <c r="AF40" s="251"/>
      <c r="AG40" s="251"/>
      <c r="AH40" s="251"/>
      <c r="AI40" s="251"/>
      <c r="AJ40" s="251"/>
      <c r="AK40" s="251"/>
      <c r="AL40" s="251"/>
      <c r="AM40" s="251"/>
      <c r="AN40" s="252">
        <f t="shared" si="9"/>
        <v>1</v>
      </c>
      <c r="AO40" s="250"/>
      <c r="AP40" s="251"/>
      <c r="AQ40" s="251"/>
      <c r="AR40" s="251"/>
      <c r="AS40" s="251"/>
      <c r="AT40" s="251"/>
      <c r="AU40" s="251"/>
      <c r="AV40" s="251"/>
      <c r="AW40" s="251"/>
      <c r="AX40" s="251"/>
      <c r="AY40" s="251"/>
      <c r="AZ40" s="251"/>
      <c r="BA40" s="251"/>
      <c r="BB40" s="251"/>
      <c r="BC40" s="252">
        <f t="shared" si="10"/>
        <v>0</v>
      </c>
      <c r="BD40" s="253">
        <f t="shared" si="11"/>
        <v>1</v>
      </c>
      <c r="BE40" s="253">
        <f t="shared" si="12"/>
        <v>2</v>
      </c>
    </row>
    <row r="41" spans="2:57" ht="18" customHeight="1" x14ac:dyDescent="0.2">
      <c r="D41" s="254">
        <f t="shared" ref="D41:U41" si="13">COUNTA(D26:D40)</f>
        <v>1</v>
      </c>
      <c r="E41" s="255">
        <f t="shared" si="13"/>
        <v>1</v>
      </c>
      <c r="F41" s="255">
        <f t="shared" si="13"/>
        <v>1</v>
      </c>
      <c r="G41" s="255">
        <f t="shared" si="13"/>
        <v>1</v>
      </c>
      <c r="H41" s="255">
        <f t="shared" si="13"/>
        <v>1</v>
      </c>
      <c r="I41" s="255">
        <f t="shared" si="13"/>
        <v>1</v>
      </c>
      <c r="J41" s="255">
        <f t="shared" si="13"/>
        <v>1</v>
      </c>
      <c r="K41" s="255">
        <f t="shared" si="13"/>
        <v>1</v>
      </c>
      <c r="L41" s="255">
        <f t="shared" si="13"/>
        <v>1</v>
      </c>
      <c r="M41" s="255">
        <f t="shared" si="13"/>
        <v>1</v>
      </c>
      <c r="N41" s="255">
        <f t="shared" si="13"/>
        <v>1</v>
      </c>
      <c r="O41" s="255">
        <f t="shared" si="13"/>
        <v>1</v>
      </c>
      <c r="P41" s="255">
        <f t="shared" si="13"/>
        <v>1</v>
      </c>
      <c r="Q41" s="255">
        <f t="shared" si="13"/>
        <v>1</v>
      </c>
      <c r="R41" s="255">
        <f t="shared" si="13"/>
        <v>1</v>
      </c>
      <c r="S41" s="255">
        <f t="shared" si="13"/>
        <v>1</v>
      </c>
      <c r="T41" s="255">
        <f t="shared" si="13"/>
        <v>1</v>
      </c>
      <c r="U41" s="255">
        <f t="shared" si="13"/>
        <v>1</v>
      </c>
      <c r="V41" s="256">
        <f>SUM(V26:V40)</f>
        <v>18</v>
      </c>
      <c r="W41" s="254">
        <f t="shared" ref="W41:AM41" si="14">COUNTA(W26:W40)</f>
        <v>1</v>
      </c>
      <c r="X41" s="255">
        <f t="shared" si="14"/>
        <v>1</v>
      </c>
      <c r="Y41" s="255">
        <f t="shared" si="14"/>
        <v>1</v>
      </c>
      <c r="Z41" s="255">
        <f t="shared" si="14"/>
        <v>1</v>
      </c>
      <c r="AA41" s="255">
        <f t="shared" si="14"/>
        <v>1</v>
      </c>
      <c r="AB41" s="255">
        <f t="shared" si="14"/>
        <v>1</v>
      </c>
      <c r="AC41" s="255">
        <f t="shared" si="14"/>
        <v>1</v>
      </c>
      <c r="AD41" s="255">
        <f t="shared" si="14"/>
        <v>1</v>
      </c>
      <c r="AE41" s="255">
        <f t="shared" si="14"/>
        <v>1</v>
      </c>
      <c r="AF41" s="255">
        <f t="shared" si="14"/>
        <v>1</v>
      </c>
      <c r="AG41" s="255">
        <f t="shared" si="14"/>
        <v>1</v>
      </c>
      <c r="AH41" s="255">
        <f t="shared" si="14"/>
        <v>1</v>
      </c>
      <c r="AI41" s="255">
        <f t="shared" si="14"/>
        <v>1</v>
      </c>
      <c r="AJ41" s="255">
        <f t="shared" si="14"/>
        <v>1</v>
      </c>
      <c r="AK41" s="255">
        <f t="shared" si="14"/>
        <v>1</v>
      </c>
      <c r="AL41" s="255">
        <f t="shared" si="14"/>
        <v>1</v>
      </c>
      <c r="AM41" s="255">
        <f t="shared" si="14"/>
        <v>1</v>
      </c>
      <c r="AN41" s="256">
        <f>SUM(AN26:AN40)</f>
        <v>17</v>
      </c>
      <c r="AO41" s="254">
        <f t="shared" ref="AO41:BB41" si="15">COUNTA(AO26:AO40)</f>
        <v>1</v>
      </c>
      <c r="AP41" s="255">
        <f t="shared" si="15"/>
        <v>1</v>
      </c>
      <c r="AQ41" s="255">
        <f t="shared" si="15"/>
        <v>1</v>
      </c>
      <c r="AR41" s="255">
        <f t="shared" si="15"/>
        <v>1</v>
      </c>
      <c r="AS41" s="255">
        <f t="shared" si="15"/>
        <v>1</v>
      </c>
      <c r="AT41" s="255">
        <f t="shared" si="15"/>
        <v>1</v>
      </c>
      <c r="AU41" s="255">
        <f t="shared" si="15"/>
        <v>1</v>
      </c>
      <c r="AV41" s="255">
        <f t="shared" si="15"/>
        <v>1</v>
      </c>
      <c r="AW41" s="255">
        <f t="shared" si="15"/>
        <v>1</v>
      </c>
      <c r="AX41" s="255">
        <f t="shared" si="15"/>
        <v>1</v>
      </c>
      <c r="AY41" s="255">
        <f t="shared" si="15"/>
        <v>1</v>
      </c>
      <c r="AZ41" s="255">
        <f t="shared" si="15"/>
        <v>1</v>
      </c>
      <c r="BA41" s="255">
        <f t="shared" si="15"/>
        <v>1</v>
      </c>
      <c r="BB41" s="255">
        <f t="shared" si="15"/>
        <v>1</v>
      </c>
      <c r="BC41" s="256">
        <f>SUM(BC26:BC40)</f>
        <v>14</v>
      </c>
      <c r="BD41" s="257">
        <f>SUM(BD26:BD40)</f>
        <v>31</v>
      </c>
      <c r="BE41" s="257">
        <f>SUM(BE26:BE40)</f>
        <v>49</v>
      </c>
    </row>
    <row r="42" spans="2:57" ht="18" customHeight="1" x14ac:dyDescent="0.2"/>
    <row r="43" spans="2:57" ht="18" customHeight="1" x14ac:dyDescent="0.2"/>
    <row r="44" spans="2:57" ht="18" customHeight="1" x14ac:dyDescent="0.2"/>
    <row r="45" spans="2:57" ht="18" customHeight="1" x14ac:dyDescent="0.2"/>
    <row r="46" spans="2:57" ht="18" customHeight="1" x14ac:dyDescent="0.2"/>
    <row r="47" spans="2:57" ht="18" customHeight="1" x14ac:dyDescent="0.2"/>
    <row r="48" spans="2:5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sheetData>
  <mergeCells count="12">
    <mergeCell ref="BD24:BD25"/>
    <mergeCell ref="BE24:BE25"/>
    <mergeCell ref="BB2:BB3"/>
    <mergeCell ref="B24:C24"/>
    <mergeCell ref="D24:V24"/>
    <mergeCell ref="W24:AN24"/>
    <mergeCell ref="AO24:BC24"/>
    <mergeCell ref="B2:C2"/>
    <mergeCell ref="D2:T2"/>
    <mergeCell ref="U2:AK2"/>
    <mergeCell ref="AL2:AZ2"/>
    <mergeCell ref="BA2:BA3"/>
  </mergeCells>
  <pageMargins left="0.25" right="0.25" top="0.75" bottom="0.75" header="0.51180555555555496" footer="0.51180555555555496"/>
  <pageSetup paperSize="75" scale="59" firstPageNumber="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L58"/>
  <sheetViews>
    <sheetView zoomScale="75" zoomScaleNormal="75" workbookViewId="0"/>
  </sheetViews>
  <sheetFormatPr baseColWidth="10" defaultColWidth="10.75" defaultRowHeight="15" x14ac:dyDescent="0.2"/>
  <cols>
    <col min="1" max="1" width="1.75" style="259" customWidth="1"/>
    <col min="2" max="2" width="17.5" style="260" customWidth="1"/>
    <col min="3" max="3" width="14.875" style="261" customWidth="1"/>
    <col min="4" max="4" width="17.125" style="261" customWidth="1"/>
    <col min="5" max="5" width="14.875" style="261" customWidth="1"/>
    <col min="6" max="9" width="8.125" style="261" customWidth="1"/>
    <col min="10" max="10" width="18.5" style="259" customWidth="1"/>
    <col min="11" max="64" width="11" style="259" customWidth="1"/>
  </cols>
  <sheetData>
    <row r="2" spans="1:64" ht="102.75" customHeight="1" x14ac:dyDescent="0.2">
      <c r="A2" s="262"/>
      <c r="B2" s="263" t="s">
        <v>370</v>
      </c>
      <c r="C2" s="263" t="s">
        <v>288</v>
      </c>
      <c r="D2" s="263" t="s">
        <v>289</v>
      </c>
      <c r="E2" s="263" t="s">
        <v>290</v>
      </c>
      <c r="F2" s="264" t="s">
        <v>371</v>
      </c>
      <c r="G2" s="264" t="s">
        <v>372</v>
      </c>
      <c r="H2" s="264" t="s">
        <v>373</v>
      </c>
      <c r="I2" s="264" t="s">
        <v>177</v>
      </c>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c r="BE2" s="262"/>
      <c r="BF2" s="262"/>
      <c r="BG2" s="262"/>
      <c r="BH2" s="262"/>
      <c r="BI2" s="262"/>
      <c r="BJ2" s="262"/>
      <c r="BK2" s="262"/>
      <c r="BL2" s="262"/>
    </row>
    <row r="3" spans="1:64" ht="18" customHeight="1" x14ac:dyDescent="0.2">
      <c r="A3" s="261"/>
      <c r="B3" s="308" t="s">
        <v>340</v>
      </c>
      <c r="C3" s="312" t="s">
        <v>374</v>
      </c>
      <c r="D3" s="312" t="s">
        <v>321</v>
      </c>
      <c r="E3" s="266" t="s">
        <v>331</v>
      </c>
      <c r="F3" s="308">
        <v>0</v>
      </c>
      <c r="G3" s="308">
        <v>1</v>
      </c>
      <c r="H3" s="308">
        <v>2</v>
      </c>
      <c r="I3" s="309">
        <f>SUM(F3:H4)</f>
        <v>3</v>
      </c>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row>
    <row r="4" spans="1:64" ht="18" customHeight="1" x14ac:dyDescent="0.2">
      <c r="A4" s="261"/>
      <c r="B4" s="308"/>
      <c r="C4" s="312"/>
      <c r="D4" s="312"/>
      <c r="E4" s="266" t="s">
        <v>338</v>
      </c>
      <c r="F4" s="308"/>
      <c r="G4" s="308"/>
      <c r="H4" s="308"/>
      <c r="I4" s="308"/>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1"/>
      <c r="AX4" s="261"/>
      <c r="AY4" s="261"/>
      <c r="AZ4" s="261"/>
      <c r="BA4" s="261"/>
      <c r="BB4" s="261"/>
      <c r="BC4" s="261"/>
      <c r="BD4" s="261"/>
      <c r="BE4" s="261"/>
      <c r="BF4" s="261"/>
      <c r="BG4" s="261"/>
      <c r="BH4" s="261"/>
      <c r="BI4" s="261"/>
      <c r="BJ4" s="261"/>
      <c r="BK4" s="261"/>
      <c r="BL4" s="261"/>
    </row>
    <row r="5" spans="1:64" ht="18" customHeight="1" x14ac:dyDescent="0.2">
      <c r="A5" s="261"/>
      <c r="B5" s="308" t="s">
        <v>343</v>
      </c>
      <c r="C5" s="312" t="s">
        <v>375</v>
      </c>
      <c r="D5" s="312" t="s">
        <v>376</v>
      </c>
      <c r="E5" s="266" t="s">
        <v>332</v>
      </c>
      <c r="F5" s="308">
        <v>1</v>
      </c>
      <c r="G5" s="308">
        <v>1</v>
      </c>
      <c r="H5" s="308">
        <v>3</v>
      </c>
      <c r="I5" s="309">
        <f>SUM(F5:H7)</f>
        <v>5</v>
      </c>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1"/>
      <c r="AX5" s="261"/>
      <c r="AY5" s="261"/>
      <c r="AZ5" s="261"/>
      <c r="BA5" s="261"/>
      <c r="BB5" s="261"/>
      <c r="BC5" s="261"/>
      <c r="BD5" s="261"/>
      <c r="BE5" s="261"/>
      <c r="BF5" s="261"/>
      <c r="BG5" s="261"/>
      <c r="BH5" s="261"/>
      <c r="BI5" s="261"/>
      <c r="BJ5" s="261"/>
      <c r="BK5" s="261"/>
      <c r="BL5" s="261"/>
    </row>
    <row r="6" spans="1:64" ht="18" customHeight="1" x14ac:dyDescent="0.2">
      <c r="A6" s="261"/>
      <c r="B6" s="308"/>
      <c r="C6" s="312"/>
      <c r="D6" s="312"/>
      <c r="E6" s="266" t="s">
        <v>335</v>
      </c>
      <c r="F6" s="308"/>
      <c r="G6" s="308"/>
      <c r="H6" s="308"/>
      <c r="I6" s="308"/>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row>
    <row r="7" spans="1:64" ht="18" customHeight="1" x14ac:dyDescent="0.2">
      <c r="A7" s="261"/>
      <c r="B7" s="308"/>
      <c r="C7" s="312"/>
      <c r="D7" s="312"/>
      <c r="E7" s="266" t="s">
        <v>339</v>
      </c>
      <c r="F7" s="308"/>
      <c r="G7" s="308"/>
      <c r="H7" s="308"/>
      <c r="I7" s="308"/>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c r="BJ7" s="261"/>
      <c r="BK7" s="261"/>
      <c r="BL7" s="261"/>
    </row>
    <row r="8" spans="1:64" ht="18" customHeight="1" x14ac:dyDescent="0.2">
      <c r="A8" s="261"/>
      <c r="B8" s="308" t="s">
        <v>344</v>
      </c>
      <c r="C8" s="312" t="s">
        <v>295</v>
      </c>
      <c r="D8" s="312" t="s">
        <v>316</v>
      </c>
      <c r="E8" s="266" t="s">
        <v>333</v>
      </c>
      <c r="F8" s="308">
        <v>1</v>
      </c>
      <c r="G8" s="308">
        <v>1</v>
      </c>
      <c r="H8" s="308">
        <v>2</v>
      </c>
      <c r="I8" s="309">
        <f>SUM(F8:H9)</f>
        <v>4</v>
      </c>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row>
    <row r="9" spans="1:64" ht="18" customHeight="1" x14ac:dyDescent="0.2">
      <c r="A9" s="261"/>
      <c r="B9" s="308"/>
      <c r="C9" s="312"/>
      <c r="D9" s="312"/>
      <c r="E9" s="266" t="s">
        <v>337</v>
      </c>
      <c r="F9" s="308"/>
      <c r="G9" s="308"/>
      <c r="H9" s="308"/>
      <c r="I9" s="308"/>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row>
    <row r="10" spans="1:64" ht="18" customHeight="1" x14ac:dyDescent="0.2">
      <c r="A10" s="261"/>
      <c r="B10" s="308" t="s">
        <v>345</v>
      </c>
      <c r="C10" s="312" t="s">
        <v>306</v>
      </c>
      <c r="D10" s="312" t="s">
        <v>320</v>
      </c>
      <c r="E10" s="266" t="s">
        <v>330</v>
      </c>
      <c r="F10" s="308">
        <v>1</v>
      </c>
      <c r="G10" s="308">
        <v>1</v>
      </c>
      <c r="H10" s="308">
        <v>3</v>
      </c>
      <c r="I10" s="309">
        <f>SUM(F10:H12)</f>
        <v>5</v>
      </c>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row>
    <row r="11" spans="1:64" ht="18" customHeight="1" x14ac:dyDescent="0.2">
      <c r="A11" s="261"/>
      <c r="B11" s="308"/>
      <c r="C11" s="312"/>
      <c r="D11" s="312"/>
      <c r="E11" s="266" t="s">
        <v>334</v>
      </c>
      <c r="F11" s="308"/>
      <c r="G11" s="308"/>
      <c r="H11" s="308"/>
      <c r="I11" s="308"/>
      <c r="J11" s="261"/>
      <c r="K11" s="261"/>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row>
    <row r="12" spans="1:64" ht="18" customHeight="1" x14ac:dyDescent="0.2">
      <c r="A12" s="261"/>
      <c r="B12" s="308"/>
      <c r="C12" s="312"/>
      <c r="D12" s="312"/>
      <c r="E12" s="266" t="s">
        <v>336</v>
      </c>
      <c r="F12" s="308"/>
      <c r="G12" s="308"/>
      <c r="H12" s="308"/>
      <c r="I12" s="308"/>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row>
    <row r="13" spans="1:64" ht="18" customHeight="1" x14ac:dyDescent="0.2">
      <c r="A13" s="261"/>
      <c r="B13" s="265" t="s">
        <v>346</v>
      </c>
      <c r="C13" s="266" t="s">
        <v>294</v>
      </c>
      <c r="D13" s="266" t="s">
        <v>315</v>
      </c>
      <c r="E13" s="266" t="s">
        <v>374</v>
      </c>
      <c r="F13" s="265">
        <v>1</v>
      </c>
      <c r="G13" s="265">
        <v>1</v>
      </c>
      <c r="H13" s="265">
        <v>0</v>
      </c>
      <c r="I13" s="263">
        <f>SUM(F13:H13)</f>
        <v>2</v>
      </c>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row>
    <row r="14" spans="1:64" ht="18" customHeight="1" x14ac:dyDescent="0.2">
      <c r="A14" s="261"/>
      <c r="B14" s="308" t="s">
        <v>348</v>
      </c>
      <c r="C14" s="266" t="s">
        <v>298</v>
      </c>
      <c r="D14" s="312" t="s">
        <v>322</v>
      </c>
      <c r="E14" s="312" t="s">
        <v>374</v>
      </c>
      <c r="F14" s="308">
        <v>2</v>
      </c>
      <c r="G14" s="308">
        <v>1</v>
      </c>
      <c r="H14" s="308">
        <v>0</v>
      </c>
      <c r="I14" s="309">
        <f>SUM(F14:H15)</f>
        <v>3</v>
      </c>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row>
    <row r="15" spans="1:64" ht="18" customHeight="1" x14ac:dyDescent="0.2">
      <c r="A15" s="261"/>
      <c r="B15" s="308"/>
      <c r="C15" s="266" t="s">
        <v>304</v>
      </c>
      <c r="D15" s="312"/>
      <c r="E15" s="312"/>
      <c r="F15" s="312"/>
      <c r="G15" s="312"/>
      <c r="H15" s="312"/>
      <c r="I15" s="312"/>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row>
    <row r="16" spans="1:64" ht="18" customHeight="1" x14ac:dyDescent="0.2">
      <c r="A16" s="261"/>
      <c r="B16" s="308" t="s">
        <v>349</v>
      </c>
      <c r="C16" s="266" t="s">
        <v>293</v>
      </c>
      <c r="D16" s="266" t="s">
        <v>310</v>
      </c>
      <c r="E16" s="312" t="s">
        <v>374</v>
      </c>
      <c r="F16" s="308">
        <v>2</v>
      </c>
      <c r="G16" s="308">
        <v>2</v>
      </c>
      <c r="H16" s="308">
        <v>0</v>
      </c>
      <c r="I16" s="309">
        <f>SUM(F16:H17)</f>
        <v>4</v>
      </c>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row>
    <row r="17" spans="1:64" ht="18" customHeight="1" x14ac:dyDescent="0.2">
      <c r="A17" s="261"/>
      <c r="B17" s="308"/>
      <c r="C17" s="266" t="s">
        <v>296</v>
      </c>
      <c r="D17" s="266" t="s">
        <v>318</v>
      </c>
      <c r="E17" s="312"/>
      <c r="F17" s="312"/>
      <c r="G17" s="312"/>
      <c r="H17" s="312"/>
      <c r="I17" s="312"/>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c r="BI17" s="261"/>
      <c r="BJ17" s="261"/>
      <c r="BK17" s="261"/>
      <c r="BL17" s="261"/>
    </row>
    <row r="18" spans="1:64" ht="18" customHeight="1" x14ac:dyDescent="0.2">
      <c r="A18" s="261"/>
      <c r="B18" s="308" t="s">
        <v>350</v>
      </c>
      <c r="C18" s="312" t="s">
        <v>301</v>
      </c>
      <c r="D18" s="266" t="s">
        <v>312</v>
      </c>
      <c r="E18" s="312" t="s">
        <v>326</v>
      </c>
      <c r="F18" s="308">
        <v>1</v>
      </c>
      <c r="G18" s="308">
        <v>2</v>
      </c>
      <c r="H18" s="308">
        <v>1</v>
      </c>
      <c r="I18" s="309">
        <f>SUM(F18:H19)</f>
        <v>4</v>
      </c>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row>
    <row r="19" spans="1:64" ht="18" customHeight="1" x14ac:dyDescent="0.2">
      <c r="A19" s="261"/>
      <c r="B19" s="308"/>
      <c r="C19" s="312"/>
      <c r="D19" s="266" t="s">
        <v>317</v>
      </c>
      <c r="E19" s="312"/>
      <c r="F19" s="312"/>
      <c r="G19" s="312"/>
      <c r="H19" s="312"/>
      <c r="I19" s="312"/>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row>
    <row r="20" spans="1:64" ht="18" customHeight="1" x14ac:dyDescent="0.2">
      <c r="A20" s="261"/>
      <c r="B20" s="308" t="s">
        <v>351</v>
      </c>
      <c r="C20" s="312" t="s">
        <v>366</v>
      </c>
      <c r="D20" s="266" t="s">
        <v>311</v>
      </c>
      <c r="E20" s="312" t="s">
        <v>374</v>
      </c>
      <c r="F20" s="308">
        <v>1</v>
      </c>
      <c r="G20" s="308">
        <v>2</v>
      </c>
      <c r="H20" s="308">
        <v>0</v>
      </c>
      <c r="I20" s="309">
        <f>SUM(F20:H21)</f>
        <v>3</v>
      </c>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row>
    <row r="21" spans="1:64" ht="18" customHeight="1" x14ac:dyDescent="0.2">
      <c r="A21" s="261"/>
      <c r="B21" s="308"/>
      <c r="C21" s="312"/>
      <c r="D21" s="266" t="s">
        <v>377</v>
      </c>
      <c r="E21" s="312"/>
      <c r="F21" s="312"/>
      <c r="G21" s="312"/>
      <c r="H21" s="312"/>
      <c r="I21" s="312"/>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row>
    <row r="22" spans="1:64" ht="18" customHeight="1" x14ac:dyDescent="0.2">
      <c r="A22" s="261"/>
      <c r="B22" s="308" t="s">
        <v>352</v>
      </c>
      <c r="C22" s="266" t="s">
        <v>364</v>
      </c>
      <c r="D22" s="312" t="s">
        <v>368</v>
      </c>
      <c r="E22" s="312" t="s">
        <v>374</v>
      </c>
      <c r="F22" s="308">
        <v>2</v>
      </c>
      <c r="G22" s="308">
        <v>1</v>
      </c>
      <c r="H22" s="308">
        <v>0</v>
      </c>
      <c r="I22" s="309">
        <f>SUM(F22:H23)</f>
        <v>3</v>
      </c>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row>
    <row r="23" spans="1:64" ht="18" customHeight="1" x14ac:dyDescent="0.2">
      <c r="A23" s="261"/>
      <c r="B23" s="308"/>
      <c r="C23" s="266" t="s">
        <v>307</v>
      </c>
      <c r="D23" s="312"/>
      <c r="E23" s="312"/>
      <c r="F23" s="312"/>
      <c r="G23" s="312"/>
      <c r="H23" s="312"/>
      <c r="I23" s="312"/>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row>
    <row r="24" spans="1:64" ht="18" customHeight="1" x14ac:dyDescent="0.2">
      <c r="A24" s="261"/>
      <c r="B24" s="308" t="s">
        <v>353</v>
      </c>
      <c r="C24" s="266" t="s">
        <v>299</v>
      </c>
      <c r="D24" s="312" t="s">
        <v>324</v>
      </c>
      <c r="E24" s="312" t="s">
        <v>374</v>
      </c>
      <c r="F24" s="308">
        <v>2</v>
      </c>
      <c r="G24" s="308">
        <v>1</v>
      </c>
      <c r="H24" s="308">
        <v>0</v>
      </c>
      <c r="I24" s="309">
        <f>SUM(F24:H25)</f>
        <v>3</v>
      </c>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row>
    <row r="25" spans="1:64" ht="18" customHeight="1" x14ac:dyDescent="0.2">
      <c r="A25" s="261"/>
      <c r="B25" s="308"/>
      <c r="C25" s="266" t="s">
        <v>300</v>
      </c>
      <c r="D25" s="312"/>
      <c r="E25" s="312"/>
      <c r="F25" s="312"/>
      <c r="G25" s="312"/>
      <c r="H25" s="312"/>
      <c r="I25" s="312"/>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row>
    <row r="26" spans="1:64" ht="18" customHeight="1" x14ac:dyDescent="0.2">
      <c r="A26" s="261"/>
      <c r="B26" s="265" t="s">
        <v>354</v>
      </c>
      <c r="C26" s="266" t="s">
        <v>302</v>
      </c>
      <c r="D26" s="266" t="s">
        <v>374</v>
      </c>
      <c r="E26" s="266" t="s">
        <v>374</v>
      </c>
      <c r="F26" s="265">
        <v>1</v>
      </c>
      <c r="G26" s="265">
        <v>0</v>
      </c>
      <c r="H26" s="265">
        <v>0</v>
      </c>
      <c r="I26" s="263">
        <f>SUM(F26:H26)</f>
        <v>1</v>
      </c>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row>
    <row r="27" spans="1:64" ht="18" customHeight="1" x14ac:dyDescent="0.2">
      <c r="A27" s="261"/>
      <c r="B27" s="308" t="s">
        <v>355</v>
      </c>
      <c r="C27" s="312" t="s">
        <v>305</v>
      </c>
      <c r="D27" s="312" t="s">
        <v>313</v>
      </c>
      <c r="E27" s="266" t="s">
        <v>327</v>
      </c>
      <c r="F27" s="308">
        <v>1</v>
      </c>
      <c r="G27" s="308">
        <v>1</v>
      </c>
      <c r="H27" s="308">
        <v>2</v>
      </c>
      <c r="I27" s="309">
        <f>SUM(F27:H28)</f>
        <v>4</v>
      </c>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row>
    <row r="28" spans="1:64" ht="18" customHeight="1" x14ac:dyDescent="0.2">
      <c r="A28" s="261"/>
      <c r="B28" s="308"/>
      <c r="C28" s="312"/>
      <c r="D28" s="312"/>
      <c r="E28" s="266" t="s">
        <v>328</v>
      </c>
      <c r="F28" s="308"/>
      <c r="G28" s="308"/>
      <c r="H28" s="308"/>
      <c r="I28" s="308"/>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row>
    <row r="29" spans="1:64" ht="18" customHeight="1" x14ac:dyDescent="0.2">
      <c r="A29" s="261"/>
      <c r="B29" s="265" t="s">
        <v>356</v>
      </c>
      <c r="C29" s="266" t="s">
        <v>303</v>
      </c>
      <c r="D29" s="266" t="s">
        <v>325</v>
      </c>
      <c r="E29" s="266" t="s">
        <v>329</v>
      </c>
      <c r="F29" s="265">
        <v>1</v>
      </c>
      <c r="G29" s="265">
        <v>1</v>
      </c>
      <c r="H29" s="265">
        <v>1</v>
      </c>
      <c r="I29" s="263">
        <f>SUM(F29:H29)</f>
        <v>3</v>
      </c>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row>
    <row r="30" spans="1:64" ht="18" customHeight="1" x14ac:dyDescent="0.2">
      <c r="A30" s="261"/>
      <c r="B30" s="265" t="s">
        <v>360</v>
      </c>
      <c r="C30" s="266" t="s">
        <v>308</v>
      </c>
      <c r="D30" s="266" t="s">
        <v>314</v>
      </c>
      <c r="E30" s="266" t="s">
        <v>374</v>
      </c>
      <c r="F30" s="265">
        <v>1</v>
      </c>
      <c r="G30" s="265">
        <v>1</v>
      </c>
      <c r="H30" s="265">
        <v>0</v>
      </c>
      <c r="I30" s="263">
        <f>SUM(F30:H30)</f>
        <v>2</v>
      </c>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row>
    <row r="31" spans="1:64" ht="5.25" customHeight="1" x14ac:dyDescent="0.2"/>
    <row r="32" spans="1:64" ht="18" customHeight="1" x14ac:dyDescent="0.2">
      <c r="B32" s="310" t="s">
        <v>378</v>
      </c>
      <c r="C32" s="310"/>
      <c r="D32" s="310"/>
      <c r="E32" s="310"/>
      <c r="F32" s="310"/>
      <c r="G32" s="310"/>
      <c r="H32" s="310"/>
      <c r="I32" s="310"/>
    </row>
    <row r="33" spans="2:9" ht="5.25" customHeight="1" x14ac:dyDescent="0.2">
      <c r="B33" s="267"/>
    </row>
    <row r="34" spans="2:9" x14ac:dyDescent="0.2">
      <c r="B34" s="311" t="s">
        <v>379</v>
      </c>
      <c r="C34" s="311"/>
      <c r="D34" s="311"/>
      <c r="E34" s="311"/>
      <c r="F34" s="311"/>
      <c r="G34" s="311"/>
      <c r="H34" s="311"/>
      <c r="I34" s="311"/>
    </row>
    <row r="35" spans="2:9" x14ac:dyDescent="0.2">
      <c r="B35" s="306" t="s">
        <v>380</v>
      </c>
      <c r="C35" s="306"/>
      <c r="D35" s="306"/>
      <c r="E35" s="306"/>
      <c r="F35" s="306"/>
      <c r="G35" s="306"/>
      <c r="H35" s="306"/>
      <c r="I35" s="306"/>
    </row>
    <row r="36" spans="2:9" x14ac:dyDescent="0.2">
      <c r="B36" s="306" t="s">
        <v>381</v>
      </c>
      <c r="C36" s="306"/>
      <c r="D36" s="306"/>
      <c r="E36" s="306"/>
      <c r="F36" s="306"/>
      <c r="G36" s="306"/>
      <c r="H36" s="306"/>
      <c r="I36" s="306"/>
    </row>
    <row r="37" spans="2:9" x14ac:dyDescent="0.2">
      <c r="B37" s="306" t="s">
        <v>382</v>
      </c>
      <c r="C37" s="306"/>
      <c r="D37" s="306"/>
      <c r="E37" s="306"/>
      <c r="F37" s="306"/>
      <c r="G37" s="306"/>
      <c r="H37" s="306"/>
      <c r="I37" s="306"/>
    </row>
    <row r="38" spans="2:9" x14ac:dyDescent="0.2">
      <c r="B38" s="306" t="s">
        <v>383</v>
      </c>
      <c r="C38" s="306"/>
      <c r="D38" s="306"/>
      <c r="E38" s="306"/>
      <c r="F38" s="306"/>
      <c r="G38" s="306"/>
      <c r="H38" s="306"/>
      <c r="I38" s="306"/>
    </row>
    <row r="39" spans="2:9" x14ac:dyDescent="0.2">
      <c r="B39" s="307" t="s">
        <v>384</v>
      </c>
      <c r="C39" s="307"/>
      <c r="D39" s="307"/>
      <c r="E39" s="307"/>
      <c r="F39" s="307"/>
      <c r="G39" s="307"/>
      <c r="H39" s="307"/>
      <c r="I39" s="307"/>
    </row>
    <row r="40" spans="2:9" ht="18" customHeight="1" x14ac:dyDescent="0.2">
      <c r="B40" s="267"/>
    </row>
    <row r="41" spans="2:9" ht="18" customHeight="1" x14ac:dyDescent="0.2">
      <c r="B41" s="267"/>
    </row>
    <row r="42" spans="2:9" ht="18" customHeight="1" x14ac:dyDescent="0.2"/>
    <row r="43" spans="2:9" ht="18" customHeight="1" x14ac:dyDescent="0.2"/>
    <row r="44" spans="2:9" ht="18" customHeight="1" x14ac:dyDescent="0.2"/>
    <row r="45" spans="2:9" ht="18" customHeight="1" x14ac:dyDescent="0.2"/>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sheetData>
  <mergeCells count="83">
    <mergeCell ref="H3:H4"/>
    <mergeCell ref="I3:I4"/>
    <mergeCell ref="B5:B7"/>
    <mergeCell ref="C5:C7"/>
    <mergeCell ref="D5:D7"/>
    <mergeCell ref="F5:F7"/>
    <mergeCell ref="G5:G7"/>
    <mergeCell ref="H5:H7"/>
    <mergeCell ref="I5:I7"/>
    <mergeCell ref="B3:B4"/>
    <mergeCell ref="C3:C4"/>
    <mergeCell ref="D3:D4"/>
    <mergeCell ref="F3:F4"/>
    <mergeCell ref="G3:G4"/>
    <mergeCell ref="H8:H9"/>
    <mergeCell ref="I8:I9"/>
    <mergeCell ref="B10:B12"/>
    <mergeCell ref="C10:C12"/>
    <mergeCell ref="D10:D12"/>
    <mergeCell ref="F10:F12"/>
    <mergeCell ref="G10:G12"/>
    <mergeCell ref="H10:H12"/>
    <mergeCell ref="I10:I12"/>
    <mergeCell ref="B8:B9"/>
    <mergeCell ref="C8:C9"/>
    <mergeCell ref="D8:D9"/>
    <mergeCell ref="F8:F9"/>
    <mergeCell ref="G8:G9"/>
    <mergeCell ref="H14:H15"/>
    <mergeCell ref="I14:I15"/>
    <mergeCell ref="B16:B17"/>
    <mergeCell ref="E16:E17"/>
    <mergeCell ref="F16:F17"/>
    <mergeCell ref="G16:G17"/>
    <mergeCell ref="H16:H17"/>
    <mergeCell ref="I16:I17"/>
    <mergeCell ref="B14:B15"/>
    <mergeCell ref="D14:D15"/>
    <mergeCell ref="E14:E15"/>
    <mergeCell ref="F14:F15"/>
    <mergeCell ref="G14:G15"/>
    <mergeCell ref="H18:H19"/>
    <mergeCell ref="I18:I19"/>
    <mergeCell ref="B20:B21"/>
    <mergeCell ref="C20:C21"/>
    <mergeCell ref="E20:E21"/>
    <mergeCell ref="F20:F21"/>
    <mergeCell ref="G20:G21"/>
    <mergeCell ref="H20:H21"/>
    <mergeCell ref="I20:I21"/>
    <mergeCell ref="B18:B19"/>
    <mergeCell ref="C18:C19"/>
    <mergeCell ref="E18:E19"/>
    <mergeCell ref="F18:F19"/>
    <mergeCell ref="G18:G19"/>
    <mergeCell ref="H22:H23"/>
    <mergeCell ref="I22:I23"/>
    <mergeCell ref="B24:B25"/>
    <mergeCell ref="D24:D25"/>
    <mergeCell ref="E24:E25"/>
    <mergeCell ref="F24:F25"/>
    <mergeCell ref="G24:G25"/>
    <mergeCell ref="H24:H25"/>
    <mergeCell ref="I24:I25"/>
    <mergeCell ref="B22:B23"/>
    <mergeCell ref="D22:D23"/>
    <mergeCell ref="E22:E23"/>
    <mergeCell ref="F22:F23"/>
    <mergeCell ref="G22:G23"/>
    <mergeCell ref="B36:I36"/>
    <mergeCell ref="B37:I37"/>
    <mergeCell ref="B38:I38"/>
    <mergeCell ref="B39:I39"/>
    <mergeCell ref="H27:H28"/>
    <mergeCell ref="I27:I28"/>
    <mergeCell ref="B32:I32"/>
    <mergeCell ref="B34:I34"/>
    <mergeCell ref="B35:I35"/>
    <mergeCell ref="B27:B28"/>
    <mergeCell ref="C27:C28"/>
    <mergeCell ref="D27:D28"/>
    <mergeCell ref="F27:F28"/>
    <mergeCell ref="G27:G28"/>
  </mergeCells>
  <pageMargins left="0.25" right="0.25" top="0.75" bottom="0.75" header="0.51180555555555496" footer="0.51180555555555496"/>
  <pageSetup scale="96"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opLeftCell="A40" zoomScale="120" zoomScaleNormal="120" workbookViewId="0">
      <selection activeCell="A59" sqref="A59"/>
    </sheetView>
  </sheetViews>
  <sheetFormatPr baseColWidth="10" defaultColWidth="10.5" defaultRowHeight="14.25" x14ac:dyDescent="0.2"/>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Roman,Normal"&amp;12&amp;A</oddHeader>
    <oddFooter>&amp;C&amp;"Times New Roman,Normal"&amp;12Página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4473</TotalTime>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formulacion</vt:lpstr>
      <vt:lpstr>PAA 2021</vt:lpstr>
      <vt:lpstr>Tabla dinámica_PAA 2021_1</vt:lpstr>
      <vt:lpstr>Matriz_enlaces</vt:lpstr>
      <vt:lpstr>Resumen</vt:lpstr>
      <vt:lpstr>Hoja4</vt:lpstr>
      <vt:lpstr>formulacion!_FilterDatabase</vt:lpstr>
      <vt:lpstr>'PAA 2021'!_FilterDatabase</vt:lpstr>
      <vt:lpstr>formulacion!Print_Area</vt:lpstr>
      <vt:lpstr>Matriz_enlaces!Print_Area</vt:lpstr>
      <vt:lpstr>'PAA 2021'!Print_Area</vt:lpstr>
      <vt:lpstr>Resumen!Print_Area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Mancera Rojas</dc:creator>
  <dc:description/>
  <cp:lastModifiedBy>AULA</cp:lastModifiedBy>
  <cp:revision>117</cp:revision>
  <cp:lastPrinted>2019-11-18T18:53:05Z</cp:lastPrinted>
  <dcterms:created xsi:type="dcterms:W3CDTF">2017-06-28T20:10:41Z</dcterms:created>
  <dcterms:modified xsi:type="dcterms:W3CDTF">2021-03-18T19:30:21Z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