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stemas\Downloads\"/>
    </mc:Choice>
  </mc:AlternateContent>
  <bookViews>
    <workbookView xWindow="0" yWindow="0" windowWidth="20460" windowHeight="7620"/>
  </bookViews>
  <sheets>
    <sheet name="PAA_aprobado_SEP" sheetId="1" r:id="rId1"/>
    <sheet name="3SEGUIMIENTO11SEPTIEMBRE" sheetId="2" state="hidden" r:id="rId2"/>
    <sheet name="1SEGUIMIENTO21JULIO" sheetId="3" state="hidden" r:id="rId3"/>
    <sheet name="2SEGUIMIENTO14AGOSTO" sheetId="4" state="hidden" r:id="rId4"/>
    <sheet name="Matriz_enlaces" sheetId="5" state="hidden" r:id="rId5"/>
    <sheet name="Resumen" sheetId="6" state="hidden" r:id="rId6"/>
    <sheet name="PAA_APROBADOCCSCI17JULIO" sheetId="7" state="hidden" r:id="rId7"/>
  </sheets>
  <definedNames>
    <definedName name="_xlnm._FilterDatabase" localSheetId="2">'1SEGUIMIENTO21JULIO'!$A$6:$BW$84</definedName>
    <definedName name="_xlnm._FilterDatabase" localSheetId="3">'2SEGUIMIENTO14AGOSTO'!$A$6:$BW$85</definedName>
    <definedName name="_xlnm._FilterDatabase" localSheetId="1">'3SEGUIMIENTO11SEPTIEMBRE'!$A$6:$BW$86</definedName>
    <definedName name="_xlnm._FilterDatabase" localSheetId="0">PAA_aprobado_SEP!$A$6:$BW$86</definedName>
    <definedName name="_xlnm._FilterDatabase" localSheetId="6">PAA_APROBADOCCSCI17JULIO!$A$6:$BW$85</definedName>
    <definedName name="_xlnm.Print_Area" localSheetId="2">'1SEGUIMIENTO21JULIO'!$A$5:$AG$94</definedName>
    <definedName name="_xlnm.Print_Area" localSheetId="3">'2SEGUIMIENTO14AGOSTO'!$A$1:$AH$107</definedName>
    <definedName name="_xlnm.Print_Area" localSheetId="1">'3SEGUIMIENTO11SEPTIEMBRE'!$A$1:$AH$108</definedName>
    <definedName name="_xlnm.Print_Area" localSheetId="4">Matriz_enlaces!$A$1:$BE$41</definedName>
    <definedName name="_xlnm.Print_Area" localSheetId="0">PAA_aprobado_SEP!$A$1:$AH$108</definedName>
    <definedName name="_xlnm.Print_Area" localSheetId="6">PAA_APROBADOCCSCI17JULIO!$A$1:$AH$107</definedName>
    <definedName name="_xlnm.Print_Area" localSheetId="5">Resumen!$B$2:$I$39</definedName>
  </definedNames>
  <calcPr calcId="162913"/>
</workbook>
</file>

<file path=xl/calcChain.xml><?xml version="1.0" encoding="utf-8"?>
<calcChain xmlns="http://schemas.openxmlformats.org/spreadsheetml/2006/main">
  <c r="M83" i="7" l="1"/>
  <c r="AE82" i="7"/>
  <c r="AD82" i="7"/>
  <c r="AC83" i="7" s="1"/>
  <c r="AC82" i="7"/>
  <c r="AB82" i="7"/>
  <c r="AA82" i="7"/>
  <c r="Z82" i="7"/>
  <c r="Z83" i="7" s="1"/>
  <c r="Z84" i="7" s="1"/>
  <c r="Y82" i="7"/>
  <c r="X82" i="7"/>
  <c r="W83" i="7" s="1"/>
  <c r="W82" i="7"/>
  <c r="V82" i="7"/>
  <c r="U82" i="7"/>
  <c r="T82" i="7"/>
  <c r="T83" i="7" s="1"/>
  <c r="R82" i="7"/>
  <c r="Q82" i="7"/>
  <c r="P82" i="7"/>
  <c r="P83" i="7" s="1"/>
  <c r="O82" i="7"/>
  <c r="N82" i="7"/>
  <c r="M82" i="7"/>
  <c r="L82" i="7"/>
  <c r="K82" i="7"/>
  <c r="J83" i="7" s="1"/>
  <c r="J82" i="7"/>
  <c r="I82" i="7"/>
  <c r="H82" i="7"/>
  <c r="G82" i="7"/>
  <c r="G83" i="7" s="1"/>
  <c r="AF81" i="7"/>
  <c r="AF82" i="7" s="1"/>
  <c r="S81" i="7"/>
  <c r="S82" i="7" s="1"/>
  <c r="AF77" i="7"/>
  <c r="AE77" i="7"/>
  <c r="AD77" i="7"/>
  <c r="AC78" i="7" s="1"/>
  <c r="AC77" i="7"/>
  <c r="AB77" i="7"/>
  <c r="AA77" i="7"/>
  <c r="Z77" i="7"/>
  <c r="Z78" i="7" s="1"/>
  <c r="Y77" i="7"/>
  <c r="X77" i="7"/>
  <c r="W77" i="7"/>
  <c r="W78" i="7" s="1"/>
  <c r="V77" i="7"/>
  <c r="U77" i="7"/>
  <c r="T77" i="7"/>
  <c r="T78" i="7" s="1"/>
  <c r="R77" i="7"/>
  <c r="Q77" i="7"/>
  <c r="P77" i="7"/>
  <c r="P78" i="7" s="1"/>
  <c r="O77" i="7"/>
  <c r="M78" i="7" s="1"/>
  <c r="N77" i="7"/>
  <c r="M77" i="7"/>
  <c r="L77" i="7"/>
  <c r="K77" i="7"/>
  <c r="J78" i="7" s="1"/>
  <c r="J77" i="7"/>
  <c r="I77" i="7"/>
  <c r="H77" i="7"/>
  <c r="G77" i="7"/>
  <c r="G78" i="7" s="1"/>
  <c r="S76" i="7"/>
  <c r="AF75" i="7"/>
  <c r="S75" i="7"/>
  <c r="AG75" i="7" s="1"/>
  <c r="AF74" i="7"/>
  <c r="S74" i="7"/>
  <c r="S77" i="7" s="1"/>
  <c r="AE70" i="7"/>
  <c r="AD70" i="7"/>
  <c r="AC71" i="7" s="1"/>
  <c r="AC72" i="7" s="1"/>
  <c r="AC70" i="7"/>
  <c r="AB70" i="7"/>
  <c r="AA70" i="7"/>
  <c r="Z70" i="7"/>
  <c r="Z71" i="7" s="1"/>
  <c r="Z72" i="7" s="1"/>
  <c r="Y70" i="7"/>
  <c r="X70" i="7"/>
  <c r="W70" i="7"/>
  <c r="W71" i="7" s="1"/>
  <c r="V70" i="7"/>
  <c r="T71" i="7" s="1"/>
  <c r="U70" i="7"/>
  <c r="T70" i="7"/>
  <c r="S70" i="7"/>
  <c r="R70" i="7"/>
  <c r="Q70" i="7"/>
  <c r="P70" i="7"/>
  <c r="P71" i="7" s="1"/>
  <c r="O70" i="7"/>
  <c r="N70" i="7"/>
  <c r="M70" i="7"/>
  <c r="M71" i="7" s="1"/>
  <c r="L70" i="7"/>
  <c r="K70" i="7"/>
  <c r="J70" i="7"/>
  <c r="J71" i="7" s="1"/>
  <c r="I70" i="7"/>
  <c r="H70" i="7"/>
  <c r="G70" i="7"/>
  <c r="G71" i="7" s="1"/>
  <c r="AG69" i="7"/>
  <c r="AF69" i="7"/>
  <c r="S69" i="7"/>
  <c r="AF68" i="7"/>
  <c r="S68" i="7"/>
  <c r="AC65" i="7"/>
  <c r="Z65" i="7"/>
  <c r="W65" i="7"/>
  <c r="T65" i="7"/>
  <c r="AF65" i="7" s="1"/>
  <c r="M65" i="7"/>
  <c r="Z66" i="7" s="1"/>
  <c r="AE64" i="7"/>
  <c r="AD64" i="7"/>
  <c r="AC64" i="7"/>
  <c r="AB64" i="7"/>
  <c r="AA64" i="7"/>
  <c r="Z64" i="7"/>
  <c r="Y64" i="7"/>
  <c r="X64" i="7"/>
  <c r="W64" i="7"/>
  <c r="V64" i="7"/>
  <c r="U64" i="7"/>
  <c r="T64" i="7"/>
  <c r="R64" i="7"/>
  <c r="Q64" i="7"/>
  <c r="P64" i="7"/>
  <c r="P65" i="7" s="1"/>
  <c r="AC66" i="7" s="1"/>
  <c r="O64" i="7"/>
  <c r="N64" i="7"/>
  <c r="M64" i="7"/>
  <c r="L64" i="7"/>
  <c r="K64" i="7"/>
  <c r="J64" i="7"/>
  <c r="I64" i="7"/>
  <c r="H64" i="7"/>
  <c r="G64" i="7"/>
  <c r="AF63" i="7"/>
  <c r="S63" i="7"/>
  <c r="AG63" i="7" s="1"/>
  <c r="S62" i="7"/>
  <c r="AF61" i="7"/>
  <c r="S61" i="7"/>
  <c r="AG61" i="7" s="1"/>
  <c r="AF60" i="7"/>
  <c r="S60" i="7"/>
  <c r="AG60" i="7" s="1"/>
  <c r="AG59" i="7"/>
  <c r="AF59" i="7"/>
  <c r="S59" i="7"/>
  <c r="AF58" i="7"/>
  <c r="AG58" i="7" s="1"/>
  <c r="S58" i="7"/>
  <c r="S57" i="7"/>
  <c r="AF55" i="7"/>
  <c r="AG55" i="7" s="1"/>
  <c r="S55" i="7"/>
  <c r="S64" i="7" s="1"/>
  <c r="W52" i="7"/>
  <c r="M52" i="7"/>
  <c r="AE51" i="7"/>
  <c r="AD51" i="7"/>
  <c r="AC51" i="7"/>
  <c r="AC52" i="7" s="1"/>
  <c r="AB51" i="7"/>
  <c r="AA51" i="7"/>
  <c r="Z51" i="7"/>
  <c r="Z52" i="7" s="1"/>
  <c r="Z53" i="7" s="1"/>
  <c r="Y51" i="7"/>
  <c r="X51" i="7"/>
  <c r="W51" i="7"/>
  <c r="V51" i="7"/>
  <c r="U51" i="7"/>
  <c r="T51" i="7"/>
  <c r="T52" i="7" s="1"/>
  <c r="R51" i="7"/>
  <c r="Q51" i="7"/>
  <c r="P51" i="7"/>
  <c r="P52" i="7" s="1"/>
  <c r="O51" i="7"/>
  <c r="N51" i="7"/>
  <c r="M51" i="7"/>
  <c r="L51" i="7"/>
  <c r="K51" i="7"/>
  <c r="J51" i="7"/>
  <c r="I51" i="7"/>
  <c r="H51" i="7"/>
  <c r="G51" i="7"/>
  <c r="AF50" i="7"/>
  <c r="S50" i="7"/>
  <c r="AG50" i="7" s="1"/>
  <c r="AF49" i="7"/>
  <c r="S49" i="7"/>
  <c r="AG49" i="7" s="1"/>
  <c r="AG48" i="7"/>
  <c r="AF48" i="7"/>
  <c r="S48" i="7"/>
  <c r="AF47" i="7"/>
  <c r="AG47" i="7" s="1"/>
  <c r="S47" i="7"/>
  <c r="AF46" i="7"/>
  <c r="S46" i="7"/>
  <c r="AG46" i="7" s="1"/>
  <c r="AF45" i="7"/>
  <c r="S45" i="7"/>
  <c r="AG45" i="7" s="1"/>
  <c r="AG44" i="7"/>
  <c r="AF44" i="7"/>
  <c r="S44" i="7"/>
  <c r="AF43" i="7"/>
  <c r="S43" i="7"/>
  <c r="AG43" i="7" s="1"/>
  <c r="AF42" i="7"/>
  <c r="S42" i="7"/>
  <c r="AG42" i="7" s="1"/>
  <c r="AF41" i="7"/>
  <c r="S41" i="7"/>
  <c r="AG41" i="7" s="1"/>
  <c r="AG40" i="7"/>
  <c r="AF40" i="7"/>
  <c r="S40" i="7"/>
  <c r="AF39" i="7"/>
  <c r="S39" i="7"/>
  <c r="AF38" i="7"/>
  <c r="S38" i="7"/>
  <c r="AG38" i="7" s="1"/>
  <c r="AF37" i="7"/>
  <c r="S37" i="7"/>
  <c r="AG37" i="7" s="1"/>
  <c r="AG36" i="7"/>
  <c r="AF36" i="7"/>
  <c r="S36" i="7"/>
  <c r="AF35" i="7"/>
  <c r="AF51" i="7" s="1"/>
  <c r="S35" i="7"/>
  <c r="AG35" i="7" s="1"/>
  <c r="AF34" i="7"/>
  <c r="S34" i="7"/>
  <c r="AG34" i="7" s="1"/>
  <c r="AF33" i="7"/>
  <c r="S33" i="7"/>
  <c r="AG32" i="7"/>
  <c r="AF32" i="7"/>
  <c r="S32" i="7"/>
  <c r="Z29" i="7"/>
  <c r="AE28" i="7"/>
  <c r="AD28" i="7"/>
  <c r="AC28" i="7"/>
  <c r="AC29" i="7" s="1"/>
  <c r="AC30" i="7" s="1"/>
  <c r="AB28" i="7"/>
  <c r="AA28" i="7"/>
  <c r="Z28" i="7"/>
  <c r="Y28" i="7"/>
  <c r="X28" i="7"/>
  <c r="W28" i="7"/>
  <c r="W29" i="7" s="1"/>
  <c r="V28" i="7"/>
  <c r="U28" i="7"/>
  <c r="T28" i="7"/>
  <c r="R28" i="7"/>
  <c r="Q28" i="7"/>
  <c r="P29" i="7" s="1"/>
  <c r="P28" i="7"/>
  <c r="O28" i="7"/>
  <c r="N28" i="7"/>
  <c r="M28" i="7"/>
  <c r="M29" i="7" s="1"/>
  <c r="L28" i="7"/>
  <c r="K28" i="7"/>
  <c r="J28" i="7"/>
  <c r="J29" i="7" s="1"/>
  <c r="I28" i="7"/>
  <c r="H28" i="7"/>
  <c r="G28" i="7"/>
  <c r="AF27" i="7"/>
  <c r="S27" i="7"/>
  <c r="AF26" i="7"/>
  <c r="S26" i="7"/>
  <c r="AG26" i="7" s="1"/>
  <c r="AG25" i="7"/>
  <c r="AF25" i="7"/>
  <c r="S25" i="7"/>
  <c r="AF24" i="7"/>
  <c r="AG24" i="7" s="1"/>
  <c r="S24" i="7"/>
  <c r="AF23" i="7"/>
  <c r="S23" i="7"/>
  <c r="AG23" i="7" s="1"/>
  <c r="AF22" i="7"/>
  <c r="S22" i="7"/>
  <c r="AG22" i="7" s="1"/>
  <c r="AG21" i="7"/>
  <c r="AF21" i="7"/>
  <c r="S21" i="7"/>
  <c r="AF20" i="7"/>
  <c r="AG20" i="7" s="1"/>
  <c r="S20" i="7"/>
  <c r="AF19" i="7"/>
  <c r="S19" i="7"/>
  <c r="AF18" i="7"/>
  <c r="S18" i="7"/>
  <c r="AF14" i="7"/>
  <c r="AE14" i="7"/>
  <c r="AE88" i="7" s="1"/>
  <c r="AE90" i="7" s="1"/>
  <c r="AD14" i="7"/>
  <c r="AD88" i="7" s="1"/>
  <c r="AC14" i="7"/>
  <c r="AC88" i="7" s="1"/>
  <c r="AB14" i="7"/>
  <c r="AB88" i="7" s="1"/>
  <c r="AA14" i="7"/>
  <c r="AA88" i="7" s="1"/>
  <c r="AA90" i="7" s="1"/>
  <c r="Z14" i="7"/>
  <c r="Y14" i="7"/>
  <c r="Y88" i="7" s="1"/>
  <c r="X14" i="7"/>
  <c r="X88" i="7" s="1"/>
  <c r="W14" i="7"/>
  <c r="V14" i="7"/>
  <c r="V88" i="7" s="1"/>
  <c r="U14" i="7"/>
  <c r="U88" i="7" s="1"/>
  <c r="T14" i="7"/>
  <c r="T88" i="7" s="1"/>
  <c r="S14" i="7"/>
  <c r="R14" i="7"/>
  <c r="R88" i="7" s="1"/>
  <c r="Q14" i="7"/>
  <c r="Q88" i="7" s="1"/>
  <c r="P14" i="7"/>
  <c r="P88" i="7" s="1"/>
  <c r="O14" i="7"/>
  <c r="O88" i="7" s="1"/>
  <c r="N14" i="7"/>
  <c r="N88" i="7" s="1"/>
  <c r="M14" i="7"/>
  <c r="M88" i="7" s="1"/>
  <c r="L14" i="7"/>
  <c r="L88" i="7" s="1"/>
  <c r="K14" i="7"/>
  <c r="K88" i="7" s="1"/>
  <c r="J14" i="7"/>
  <c r="J88" i="7" s="1"/>
  <c r="I14" i="7"/>
  <c r="I88" i="7" s="1"/>
  <c r="H14" i="7"/>
  <c r="H88" i="7" s="1"/>
  <c r="G14" i="7"/>
  <c r="G88" i="7" s="1"/>
  <c r="S13" i="7"/>
  <c r="AF12" i="7"/>
  <c r="S12" i="7"/>
  <c r="AG12" i="7" s="1"/>
  <c r="AG11" i="7"/>
  <c r="AF11" i="7"/>
  <c r="S11" i="7"/>
  <c r="AF10" i="7"/>
  <c r="AG10" i="7" s="1"/>
  <c r="S10" i="7"/>
  <c r="AF9" i="7"/>
  <c r="S9" i="7"/>
  <c r="AG9" i="7" s="1"/>
  <c r="I30" i="6"/>
  <c r="I29" i="6"/>
  <c r="I27" i="6"/>
  <c r="I26" i="6"/>
  <c r="I24" i="6"/>
  <c r="I22" i="6"/>
  <c r="I20" i="6"/>
  <c r="I18" i="6"/>
  <c r="I16" i="6"/>
  <c r="I14" i="6"/>
  <c r="I13" i="6"/>
  <c r="I10" i="6"/>
  <c r="I8" i="6"/>
  <c r="I5" i="6"/>
  <c r="I3" i="6"/>
  <c r="BB41" i="5"/>
  <c r="BA41" i="5"/>
  <c r="AZ41" i="5"/>
  <c r="AY41" i="5"/>
  <c r="AX41" i="5"/>
  <c r="AW41" i="5"/>
  <c r="AV41" i="5"/>
  <c r="AU41" i="5"/>
  <c r="AT41" i="5"/>
  <c r="AS41" i="5"/>
  <c r="AR41" i="5"/>
  <c r="AQ41" i="5"/>
  <c r="AP41" i="5"/>
  <c r="AO41" i="5"/>
  <c r="AM41" i="5"/>
  <c r="AL41" i="5"/>
  <c r="AK41" i="5"/>
  <c r="AJ41" i="5"/>
  <c r="AI41" i="5"/>
  <c r="AH41" i="5"/>
  <c r="AG41" i="5"/>
  <c r="AF41" i="5"/>
  <c r="AE41" i="5"/>
  <c r="AD41" i="5"/>
  <c r="AC41" i="5"/>
  <c r="AB41" i="5"/>
  <c r="AA41" i="5"/>
  <c r="Z41" i="5"/>
  <c r="Y41" i="5"/>
  <c r="X41" i="5"/>
  <c r="W41" i="5"/>
  <c r="U41" i="5"/>
  <c r="T41" i="5"/>
  <c r="S41" i="5"/>
  <c r="R41" i="5"/>
  <c r="Q41" i="5"/>
  <c r="P41" i="5"/>
  <c r="O41" i="5"/>
  <c r="N41" i="5"/>
  <c r="M41" i="5"/>
  <c r="L41" i="5"/>
  <c r="K41" i="5"/>
  <c r="J41" i="5"/>
  <c r="I41" i="5"/>
  <c r="H41" i="5"/>
  <c r="G41" i="5"/>
  <c r="F41" i="5"/>
  <c r="E41" i="5"/>
  <c r="D41" i="5"/>
  <c r="BC40" i="5"/>
  <c r="BD40" i="5" s="1"/>
  <c r="BE40" i="5" s="1"/>
  <c r="AN40" i="5"/>
  <c r="V40" i="5"/>
  <c r="BD39" i="5"/>
  <c r="BE39" i="5" s="1"/>
  <c r="BC39" i="5"/>
  <c r="AN39" i="5"/>
  <c r="V39" i="5"/>
  <c r="BE38" i="5"/>
  <c r="BC38" i="5"/>
  <c r="AN38" i="5"/>
  <c r="BD38" i="5" s="1"/>
  <c r="V38" i="5"/>
  <c r="BC37" i="5"/>
  <c r="AN37" i="5"/>
  <c r="BD37" i="5" s="1"/>
  <c r="BE37" i="5" s="1"/>
  <c r="V37" i="5"/>
  <c r="BC36" i="5"/>
  <c r="BD36" i="5" s="1"/>
  <c r="BE36" i="5" s="1"/>
  <c r="AN36" i="5"/>
  <c r="V36" i="5"/>
  <c r="BD35" i="5"/>
  <c r="BE35" i="5" s="1"/>
  <c r="BC35" i="5"/>
  <c r="AN35" i="5"/>
  <c r="V35" i="5"/>
  <c r="BE34" i="5"/>
  <c r="BC34" i="5"/>
  <c r="AN34" i="5"/>
  <c r="BD34" i="5" s="1"/>
  <c r="V34" i="5"/>
  <c r="BC33" i="5"/>
  <c r="AN33" i="5"/>
  <c r="BD33" i="5" s="1"/>
  <c r="BE33" i="5" s="1"/>
  <c r="V33" i="5"/>
  <c r="BC32" i="5"/>
  <c r="BD32" i="5" s="1"/>
  <c r="BE32" i="5" s="1"/>
  <c r="AN32" i="5"/>
  <c r="V32" i="5"/>
  <c r="BD31" i="5"/>
  <c r="BE31" i="5" s="1"/>
  <c r="BC31" i="5"/>
  <c r="AN31" i="5"/>
  <c r="V31" i="5"/>
  <c r="BE30" i="5"/>
  <c r="BC30" i="5"/>
  <c r="AN30" i="5"/>
  <c r="BD30" i="5" s="1"/>
  <c r="V30" i="5"/>
  <c r="BC29" i="5"/>
  <c r="AN29" i="5"/>
  <c r="BD29" i="5" s="1"/>
  <c r="BE29" i="5" s="1"/>
  <c r="V29" i="5"/>
  <c r="BC28" i="5"/>
  <c r="BD28" i="5" s="1"/>
  <c r="BE28" i="5" s="1"/>
  <c r="AN28" i="5"/>
  <c r="V28" i="5"/>
  <c r="BD27" i="5"/>
  <c r="BE27" i="5" s="1"/>
  <c r="BC27" i="5"/>
  <c r="AN27" i="5"/>
  <c r="V27" i="5"/>
  <c r="BC26" i="5"/>
  <c r="BC41" i="5" s="1"/>
  <c r="AN26" i="5"/>
  <c r="V26" i="5"/>
  <c r="V41" i="5" s="1"/>
  <c r="AY22" i="5"/>
  <c r="AX22" i="5"/>
  <c r="AW22" i="5"/>
  <c r="AV22" i="5"/>
  <c r="AU22" i="5"/>
  <c r="AT22" i="5"/>
  <c r="AS22" i="5"/>
  <c r="AR22" i="5"/>
  <c r="AQ22" i="5"/>
  <c r="AP22" i="5"/>
  <c r="AO22" i="5"/>
  <c r="AN22" i="5"/>
  <c r="AM22" i="5"/>
  <c r="AL22" i="5"/>
  <c r="AJ22" i="5"/>
  <c r="AI22" i="5"/>
  <c r="AH22" i="5"/>
  <c r="AG22" i="5"/>
  <c r="AF22" i="5"/>
  <c r="AE22" i="5"/>
  <c r="AD22" i="5"/>
  <c r="AC22" i="5"/>
  <c r="AB22" i="5"/>
  <c r="AA22" i="5"/>
  <c r="Z22" i="5"/>
  <c r="Y22" i="5"/>
  <c r="X22" i="5"/>
  <c r="W22" i="5"/>
  <c r="V22" i="5"/>
  <c r="U22" i="5"/>
  <c r="S22" i="5"/>
  <c r="R22" i="5"/>
  <c r="Q22" i="5"/>
  <c r="P22" i="5"/>
  <c r="O22" i="5"/>
  <c r="N22" i="5"/>
  <c r="M22" i="5"/>
  <c r="L22" i="5"/>
  <c r="K22" i="5"/>
  <c r="J22" i="5"/>
  <c r="I22" i="5"/>
  <c r="H22" i="5"/>
  <c r="G22" i="5"/>
  <c r="F22" i="5"/>
  <c r="E22" i="5"/>
  <c r="D22" i="5"/>
  <c r="BB21" i="5"/>
  <c r="AZ21" i="5"/>
  <c r="AK21" i="5"/>
  <c r="BA21" i="5" s="1"/>
  <c r="T21" i="5"/>
  <c r="AZ20" i="5"/>
  <c r="AK20" i="5"/>
  <c r="T20" i="5"/>
  <c r="AZ19" i="5"/>
  <c r="AK19" i="5"/>
  <c r="BA19" i="5" s="1"/>
  <c r="BB19" i="5" s="1"/>
  <c r="T19" i="5"/>
  <c r="BA18" i="5"/>
  <c r="BB18" i="5" s="1"/>
  <c r="AZ18" i="5"/>
  <c r="AK18" i="5"/>
  <c r="T18" i="5"/>
  <c r="BA17" i="5"/>
  <c r="AZ17" i="5"/>
  <c r="AK17" i="5"/>
  <c r="T17" i="5"/>
  <c r="BB17" i="5" s="1"/>
  <c r="AZ16" i="5"/>
  <c r="AK16" i="5"/>
  <c r="BA16" i="5" s="1"/>
  <c r="BB16" i="5" s="1"/>
  <c r="T16" i="5"/>
  <c r="AZ15" i="5"/>
  <c r="AK15" i="5"/>
  <c r="BA15" i="5" s="1"/>
  <c r="BB15" i="5" s="1"/>
  <c r="T15" i="5"/>
  <c r="BA14" i="5"/>
  <c r="BB14" i="5" s="1"/>
  <c r="AZ14" i="5"/>
  <c r="AK14" i="5"/>
  <c r="T14" i="5"/>
  <c r="BA13" i="5"/>
  <c r="AZ13" i="5"/>
  <c r="AK13" i="5"/>
  <c r="T13" i="5"/>
  <c r="BB13" i="5" s="1"/>
  <c r="AZ12" i="5"/>
  <c r="AK12" i="5"/>
  <c r="BA12" i="5" s="1"/>
  <c r="BB12" i="5" s="1"/>
  <c r="T12" i="5"/>
  <c r="AZ11" i="5"/>
  <c r="AK11" i="5"/>
  <c r="BA11" i="5" s="1"/>
  <c r="BB11" i="5" s="1"/>
  <c r="T11" i="5"/>
  <c r="BA10" i="5"/>
  <c r="BB10" i="5" s="1"/>
  <c r="AZ10" i="5"/>
  <c r="AK10" i="5"/>
  <c r="T10" i="5"/>
  <c r="BA9" i="5"/>
  <c r="AZ9" i="5"/>
  <c r="AK9" i="5"/>
  <c r="T9" i="5"/>
  <c r="BB9" i="5" s="1"/>
  <c r="AZ8" i="5"/>
  <c r="AK8" i="5"/>
  <c r="BA8" i="5" s="1"/>
  <c r="BB8" i="5" s="1"/>
  <c r="T8" i="5"/>
  <c r="AZ7" i="5"/>
  <c r="AK7" i="5"/>
  <c r="BA7" i="5" s="1"/>
  <c r="BB7" i="5" s="1"/>
  <c r="T7" i="5"/>
  <c r="BA6" i="5"/>
  <c r="BB6" i="5" s="1"/>
  <c r="AZ6" i="5"/>
  <c r="AK6" i="5"/>
  <c r="T6" i="5"/>
  <c r="BA5" i="5"/>
  <c r="AZ5" i="5"/>
  <c r="AK5" i="5"/>
  <c r="T5" i="5"/>
  <c r="BB5" i="5" s="1"/>
  <c r="AZ4" i="5"/>
  <c r="AZ22" i="5" s="1"/>
  <c r="AK4" i="5"/>
  <c r="AK22" i="5" s="1"/>
  <c r="T4" i="5"/>
  <c r="T22" i="5" s="1"/>
  <c r="AE82" i="4"/>
  <c r="AD82" i="4"/>
  <c r="AC82" i="4"/>
  <c r="AC83" i="4" s="1"/>
  <c r="AB82" i="4"/>
  <c r="AA82" i="4"/>
  <c r="Z82" i="4"/>
  <c r="Z83" i="4" s="1"/>
  <c r="Y82" i="4"/>
  <c r="X82" i="4"/>
  <c r="W82" i="4"/>
  <c r="W83" i="4" s="1"/>
  <c r="V82" i="4"/>
  <c r="U82" i="4"/>
  <c r="T83" i="4" s="1"/>
  <c r="T82" i="4"/>
  <c r="S82" i="4"/>
  <c r="R82" i="4"/>
  <c r="Q82" i="4"/>
  <c r="P83" i="4" s="1"/>
  <c r="P82" i="4"/>
  <c r="O82" i="4"/>
  <c r="N82" i="4"/>
  <c r="M82" i="4"/>
  <c r="M83" i="4" s="1"/>
  <c r="L82" i="4"/>
  <c r="K82" i="4"/>
  <c r="J82" i="4"/>
  <c r="J83" i="4" s="1"/>
  <c r="I82" i="4"/>
  <c r="G83" i="4" s="1"/>
  <c r="H82" i="4"/>
  <c r="G82" i="4"/>
  <c r="AG81" i="4"/>
  <c r="AF81" i="4"/>
  <c r="AF82" i="4" s="1"/>
  <c r="AG82" i="4" s="1"/>
  <c r="S81" i="4"/>
  <c r="AE77" i="4"/>
  <c r="AD77" i="4"/>
  <c r="AC77" i="4"/>
  <c r="AC78" i="4" s="1"/>
  <c r="AB77" i="4"/>
  <c r="Z78" i="4" s="1"/>
  <c r="Z79" i="4" s="1"/>
  <c r="AA77" i="4"/>
  <c r="Z77" i="4"/>
  <c r="Y77" i="4"/>
  <c r="X77" i="4"/>
  <c r="W78" i="4" s="1"/>
  <c r="W79" i="4" s="1"/>
  <c r="W77" i="4"/>
  <c r="V77" i="4"/>
  <c r="U77" i="4"/>
  <c r="T77" i="4"/>
  <c r="T78" i="4" s="1"/>
  <c r="R77" i="4"/>
  <c r="Q77" i="4"/>
  <c r="P77" i="4"/>
  <c r="P78" i="4" s="1"/>
  <c r="O77" i="4"/>
  <c r="N77" i="4"/>
  <c r="M77" i="4"/>
  <c r="M78" i="4" s="1"/>
  <c r="L77" i="4"/>
  <c r="K77" i="4"/>
  <c r="J77" i="4"/>
  <c r="J78" i="4" s="1"/>
  <c r="I77" i="4"/>
  <c r="H77" i="4"/>
  <c r="G77" i="4"/>
  <c r="G78" i="4" s="1"/>
  <c r="S76" i="4"/>
  <c r="AG76" i="4" s="1"/>
  <c r="AG75" i="4"/>
  <c r="AF75" i="4"/>
  <c r="S75" i="4"/>
  <c r="AG74" i="4"/>
  <c r="AF74" i="4"/>
  <c r="AF77" i="4" s="1"/>
  <c r="S74" i="4"/>
  <c r="S77" i="4" s="1"/>
  <c r="AE70" i="4"/>
  <c r="AD70" i="4"/>
  <c r="AC70" i="4"/>
  <c r="AC71" i="4" s="1"/>
  <c r="AB70" i="4"/>
  <c r="Z71" i="4" s="1"/>
  <c r="Z72" i="4" s="1"/>
  <c r="AA70" i="4"/>
  <c r="Z70" i="4"/>
  <c r="Y70" i="4"/>
  <c r="X70" i="4"/>
  <c r="W71" i="4" s="1"/>
  <c r="W72" i="4" s="1"/>
  <c r="W70" i="4"/>
  <c r="V70" i="4"/>
  <c r="U70" i="4"/>
  <c r="T70" i="4"/>
  <c r="T71" i="4" s="1"/>
  <c r="R70" i="4"/>
  <c r="Q70" i="4"/>
  <c r="P71" i="4" s="1"/>
  <c r="P70" i="4"/>
  <c r="O70" i="4"/>
  <c r="N70" i="4"/>
  <c r="M70" i="4"/>
  <c r="M71" i="4" s="1"/>
  <c r="L70" i="4"/>
  <c r="K70" i="4"/>
  <c r="J70" i="4"/>
  <c r="J71" i="4" s="1"/>
  <c r="I70" i="4"/>
  <c r="H70" i="4"/>
  <c r="G70" i="4"/>
  <c r="AF69" i="4"/>
  <c r="AF70" i="4" s="1"/>
  <c r="S69" i="4"/>
  <c r="AG69" i="4" s="1"/>
  <c r="AF68" i="4"/>
  <c r="S68" i="4"/>
  <c r="AC65" i="4"/>
  <c r="Z65" i="4"/>
  <c r="W65" i="4"/>
  <c r="T65" i="4"/>
  <c r="AF65" i="4" s="1"/>
  <c r="AE64" i="4"/>
  <c r="AD64" i="4"/>
  <c r="AC64" i="4"/>
  <c r="AB64" i="4"/>
  <c r="AA64" i="4"/>
  <c r="Z64" i="4"/>
  <c r="Y64" i="4"/>
  <c r="X64" i="4"/>
  <c r="W64" i="4"/>
  <c r="V64" i="4"/>
  <c r="U64" i="4"/>
  <c r="T64" i="4"/>
  <c r="R64" i="4"/>
  <c r="Q64" i="4"/>
  <c r="P64" i="4"/>
  <c r="P65" i="4" s="1"/>
  <c r="O64" i="4"/>
  <c r="N64" i="4"/>
  <c r="M64" i="4"/>
  <c r="L64" i="4"/>
  <c r="K64" i="4"/>
  <c r="J64" i="4"/>
  <c r="J65" i="4" s="1"/>
  <c r="I64" i="4"/>
  <c r="H64" i="4"/>
  <c r="G64" i="4"/>
  <c r="G65" i="4" s="1"/>
  <c r="AG63" i="4"/>
  <c r="AF63" i="4"/>
  <c r="S63" i="4"/>
  <c r="S62" i="4"/>
  <c r="AG61" i="4"/>
  <c r="AF61" i="4"/>
  <c r="S61" i="4"/>
  <c r="AG60" i="4"/>
  <c r="AF60" i="4"/>
  <c r="S60" i="4"/>
  <c r="AF59" i="4"/>
  <c r="S59" i="4"/>
  <c r="AG59" i="4" s="1"/>
  <c r="AF58" i="4"/>
  <c r="S58" i="4"/>
  <c r="AG58" i="4" s="1"/>
  <c r="S57" i="4"/>
  <c r="AF55" i="4"/>
  <c r="AF64" i="4" s="1"/>
  <c r="S55" i="4"/>
  <c r="AG55" i="4" s="1"/>
  <c r="G52" i="4"/>
  <c r="AE51" i="4"/>
  <c r="AD51" i="4"/>
  <c r="AC51" i="4"/>
  <c r="AC52" i="4" s="1"/>
  <c r="AB51" i="4"/>
  <c r="AA51" i="4"/>
  <c r="Z51" i="4"/>
  <c r="Z52" i="4" s="1"/>
  <c r="Y51" i="4"/>
  <c r="X51" i="4"/>
  <c r="W51" i="4"/>
  <c r="W52" i="4" s="1"/>
  <c r="V51" i="4"/>
  <c r="U51" i="4"/>
  <c r="T51" i="4"/>
  <c r="T52" i="4" s="1"/>
  <c r="R51" i="4"/>
  <c r="Q51" i="4"/>
  <c r="P52" i="4" s="1"/>
  <c r="P51" i="4"/>
  <c r="O51" i="4"/>
  <c r="N51" i="4"/>
  <c r="M51" i="4"/>
  <c r="M52" i="4" s="1"/>
  <c r="L51" i="4"/>
  <c r="K51" i="4"/>
  <c r="J51" i="4"/>
  <c r="J52" i="4" s="1"/>
  <c r="I51" i="4"/>
  <c r="H51" i="4"/>
  <c r="G51" i="4"/>
  <c r="AG50" i="4"/>
  <c r="AF50" i="4"/>
  <c r="S50" i="4"/>
  <c r="AF49" i="4"/>
  <c r="S49" i="4"/>
  <c r="AG49" i="4" s="1"/>
  <c r="AF48" i="4"/>
  <c r="S48" i="4"/>
  <c r="AG48" i="4" s="1"/>
  <c r="AG47" i="4"/>
  <c r="AF47" i="4"/>
  <c r="S47" i="4"/>
  <c r="AG46" i="4"/>
  <c r="AF46" i="4"/>
  <c r="S46" i="4"/>
  <c r="AF45" i="4"/>
  <c r="S45" i="4"/>
  <c r="AG45" i="4" s="1"/>
  <c r="AF44" i="4"/>
  <c r="S44" i="4"/>
  <c r="AG44" i="4" s="1"/>
  <c r="AG43" i="4"/>
  <c r="AF43" i="4"/>
  <c r="S43" i="4"/>
  <c r="AG42" i="4"/>
  <c r="AF42" i="4"/>
  <c r="S42" i="4"/>
  <c r="AF41" i="4"/>
  <c r="S41" i="4"/>
  <c r="AG41" i="4" s="1"/>
  <c r="AF40" i="4"/>
  <c r="S40" i="4"/>
  <c r="AG40" i="4" s="1"/>
  <c r="AG39" i="4"/>
  <c r="AF39" i="4"/>
  <c r="S39" i="4"/>
  <c r="AG38" i="4"/>
  <c r="AF38" i="4"/>
  <c r="S38" i="4"/>
  <c r="AF37" i="4"/>
  <c r="S37" i="4"/>
  <c r="AG37" i="4" s="1"/>
  <c r="AF36" i="4"/>
  <c r="S36" i="4"/>
  <c r="AG36" i="4" s="1"/>
  <c r="AG35" i="4"/>
  <c r="AF35" i="4"/>
  <c r="S35" i="4"/>
  <c r="AG34" i="4"/>
  <c r="AF34" i="4"/>
  <c r="S34" i="4"/>
  <c r="AF33" i="4"/>
  <c r="AF51" i="4" s="1"/>
  <c r="S33" i="4"/>
  <c r="S51" i="4" s="1"/>
  <c r="AF32" i="4"/>
  <c r="S32" i="4"/>
  <c r="AG32" i="4" s="1"/>
  <c r="T29" i="4"/>
  <c r="AE28" i="4"/>
  <c r="AD28" i="4"/>
  <c r="AC29" i="4" s="1"/>
  <c r="AC28" i="4"/>
  <c r="AB28" i="4"/>
  <c r="AA28" i="4"/>
  <c r="Z28" i="4"/>
  <c r="Z29" i="4" s="1"/>
  <c r="Y28" i="4"/>
  <c r="X28" i="4"/>
  <c r="W28" i="4"/>
  <c r="W29" i="4" s="1"/>
  <c r="W30" i="4" s="1"/>
  <c r="V28" i="4"/>
  <c r="U28" i="4"/>
  <c r="T28" i="4"/>
  <c r="R28" i="4"/>
  <c r="Q28" i="4"/>
  <c r="P28" i="4"/>
  <c r="P29" i="4" s="1"/>
  <c r="O28" i="4"/>
  <c r="N28" i="4"/>
  <c r="M28" i="4"/>
  <c r="M29" i="4" s="1"/>
  <c r="L28" i="4"/>
  <c r="K28" i="4"/>
  <c r="J29" i="4" s="1"/>
  <c r="J28" i="4"/>
  <c r="I28" i="4"/>
  <c r="H28" i="4"/>
  <c r="G28" i="4"/>
  <c r="G29" i="4" s="1"/>
  <c r="AG27" i="4"/>
  <c r="AF27" i="4"/>
  <c r="S27" i="4"/>
  <c r="AG26" i="4"/>
  <c r="AF26" i="4"/>
  <c r="S26" i="4"/>
  <c r="AF25" i="4"/>
  <c r="S25" i="4"/>
  <c r="AG25" i="4" s="1"/>
  <c r="AF24" i="4"/>
  <c r="S24" i="4"/>
  <c r="AG24" i="4" s="1"/>
  <c r="AG23" i="4"/>
  <c r="AF23" i="4"/>
  <c r="S23" i="4"/>
  <c r="AG22" i="4"/>
  <c r="AF22" i="4"/>
  <c r="S22" i="4"/>
  <c r="AF21" i="4"/>
  <c r="S21" i="4"/>
  <c r="AG21" i="4" s="1"/>
  <c r="AF20" i="4"/>
  <c r="S20" i="4"/>
  <c r="S28" i="4" s="1"/>
  <c r="AG19" i="4"/>
  <c r="AF19" i="4"/>
  <c r="S19" i="4"/>
  <c r="AG18" i="4"/>
  <c r="AF18" i="4"/>
  <c r="S18" i="4"/>
  <c r="Z15" i="4"/>
  <c r="AF14" i="4"/>
  <c r="AE14" i="4"/>
  <c r="AD14" i="4"/>
  <c r="AD88" i="4" s="1"/>
  <c r="AC14" i="4"/>
  <c r="AC88" i="4" s="1"/>
  <c r="AB14" i="4"/>
  <c r="AB88" i="4" s="1"/>
  <c r="AA14" i="4"/>
  <c r="Z14" i="4"/>
  <c r="Z88" i="4" s="1"/>
  <c r="Y14" i="4"/>
  <c r="Y88" i="4" s="1"/>
  <c r="Y90" i="4" s="1"/>
  <c r="X14" i="4"/>
  <c r="X88" i="4" s="1"/>
  <c r="W14" i="4"/>
  <c r="V14" i="4"/>
  <c r="V88" i="4" s="1"/>
  <c r="U14" i="4"/>
  <c r="U88" i="4" s="1"/>
  <c r="U90" i="4" s="1"/>
  <c r="T14" i="4"/>
  <c r="T88" i="4" s="1"/>
  <c r="R14" i="4"/>
  <c r="R88" i="4" s="1"/>
  <c r="Q14" i="4"/>
  <c r="Q88" i="4" s="1"/>
  <c r="P14" i="4"/>
  <c r="P88" i="4" s="1"/>
  <c r="O14" i="4"/>
  <c r="N14" i="4"/>
  <c r="N88" i="4" s="1"/>
  <c r="M14" i="4"/>
  <c r="M88" i="4" s="1"/>
  <c r="L14" i="4"/>
  <c r="L88" i="4" s="1"/>
  <c r="K14" i="4"/>
  <c r="J14" i="4"/>
  <c r="J88" i="4" s="1"/>
  <c r="I14" i="4"/>
  <c r="I88" i="4" s="1"/>
  <c r="H14" i="4"/>
  <c r="H88" i="4" s="1"/>
  <c r="G14" i="4"/>
  <c r="G15" i="4" s="1"/>
  <c r="AF13" i="4"/>
  <c r="S13" i="4"/>
  <c r="AG13" i="4" s="1"/>
  <c r="AF12" i="4"/>
  <c r="S12" i="4"/>
  <c r="AG12" i="4" s="1"/>
  <c r="AG11" i="4"/>
  <c r="AF11" i="4"/>
  <c r="S11" i="4"/>
  <c r="AG10" i="4"/>
  <c r="AF10" i="4"/>
  <c r="S10" i="4"/>
  <c r="AF9" i="4"/>
  <c r="S9" i="4"/>
  <c r="S14" i="4" s="1"/>
  <c r="AG14" i="4" s="1"/>
  <c r="G82" i="3"/>
  <c r="AE81" i="3"/>
  <c r="AD81" i="3"/>
  <c r="AC82" i="3" s="1"/>
  <c r="AC83" i="3" s="1"/>
  <c r="AC81" i="3"/>
  <c r="AB81" i="3"/>
  <c r="AA81" i="3"/>
  <c r="Z81" i="3"/>
  <c r="Z82" i="3" s="1"/>
  <c r="Z83" i="3" s="1"/>
  <c r="Y81" i="3"/>
  <c r="X81" i="3"/>
  <c r="W81" i="3"/>
  <c r="W82" i="3" s="1"/>
  <c r="V81" i="3"/>
  <c r="U81" i="3"/>
  <c r="T82" i="3" s="1"/>
  <c r="T81" i="3"/>
  <c r="S81" i="3"/>
  <c r="R81" i="3"/>
  <c r="Q81" i="3"/>
  <c r="P82" i="3" s="1"/>
  <c r="P81" i="3"/>
  <c r="O81" i="3"/>
  <c r="N81" i="3"/>
  <c r="M81" i="3"/>
  <c r="M82" i="3" s="1"/>
  <c r="L81" i="3"/>
  <c r="K81" i="3"/>
  <c r="J81" i="3"/>
  <c r="J82" i="3" s="1"/>
  <c r="I81" i="3"/>
  <c r="H81" i="3"/>
  <c r="G81" i="3"/>
  <c r="AG80" i="3"/>
  <c r="AF80" i="3"/>
  <c r="AF81" i="3" s="1"/>
  <c r="AG81" i="3" s="1"/>
  <c r="S80" i="3"/>
  <c r="Z77" i="3"/>
  <c r="Z78" i="3" s="1"/>
  <c r="AE76" i="3"/>
  <c r="AD76" i="3"/>
  <c r="AC76" i="3"/>
  <c r="AC77" i="3" s="1"/>
  <c r="AC78" i="3" s="1"/>
  <c r="AB76" i="3"/>
  <c r="AA76" i="3"/>
  <c r="Z76" i="3"/>
  <c r="Y76" i="3"/>
  <c r="X76" i="3"/>
  <c r="W77" i="3" s="1"/>
  <c r="W76" i="3"/>
  <c r="V76" i="3"/>
  <c r="U76" i="3"/>
  <c r="T76" i="3"/>
  <c r="T77" i="3" s="1"/>
  <c r="R76" i="3"/>
  <c r="Q76" i="3"/>
  <c r="P77" i="3" s="1"/>
  <c r="P76" i="3"/>
  <c r="O76" i="3"/>
  <c r="N76" i="3"/>
  <c r="M76" i="3"/>
  <c r="M77" i="3" s="1"/>
  <c r="L76" i="3"/>
  <c r="K76" i="3"/>
  <c r="J76" i="3"/>
  <c r="J77" i="3" s="1"/>
  <c r="I76" i="3"/>
  <c r="H76" i="3"/>
  <c r="G77" i="3" s="1"/>
  <c r="G76" i="3"/>
  <c r="S75" i="3"/>
  <c r="AG74" i="3"/>
  <c r="AF74" i="3"/>
  <c r="S74" i="3"/>
  <c r="AF73" i="3"/>
  <c r="AF76" i="3" s="1"/>
  <c r="AG76" i="3" s="1"/>
  <c r="S73" i="3"/>
  <c r="S76" i="3" s="1"/>
  <c r="M70" i="3"/>
  <c r="AF69" i="3"/>
  <c r="AE69" i="3"/>
  <c r="AD69" i="3"/>
  <c r="AC69" i="3"/>
  <c r="AC70" i="3" s="1"/>
  <c r="AB69" i="3"/>
  <c r="AA69" i="3"/>
  <c r="Z70" i="3" s="1"/>
  <c r="Z71" i="3" s="1"/>
  <c r="Z69" i="3"/>
  <c r="Y69" i="3"/>
  <c r="X69" i="3"/>
  <c r="W70" i="3" s="1"/>
  <c r="W71" i="3" s="1"/>
  <c r="W69" i="3"/>
  <c r="V69" i="3"/>
  <c r="U69" i="3"/>
  <c r="T69" i="3"/>
  <c r="T70" i="3" s="1"/>
  <c r="R69" i="3"/>
  <c r="Q69" i="3"/>
  <c r="P69" i="3"/>
  <c r="P70" i="3" s="1"/>
  <c r="O69" i="3"/>
  <c r="N69" i="3"/>
  <c r="M69" i="3"/>
  <c r="L69" i="3"/>
  <c r="K69" i="3"/>
  <c r="J70" i="3" s="1"/>
  <c r="J69" i="3"/>
  <c r="I69" i="3"/>
  <c r="H69" i="3"/>
  <c r="G69" i="3"/>
  <c r="G70" i="3" s="1"/>
  <c r="AF68" i="3"/>
  <c r="S68" i="3"/>
  <c r="AG67" i="3"/>
  <c r="AF67" i="3"/>
  <c r="S67" i="3"/>
  <c r="AC64" i="3"/>
  <c r="Z64" i="3"/>
  <c r="W64" i="3"/>
  <c r="T64" i="3"/>
  <c r="AF64" i="3" s="1"/>
  <c r="AE63" i="3"/>
  <c r="AD63" i="3"/>
  <c r="AC63" i="3"/>
  <c r="AB63" i="3"/>
  <c r="AA63" i="3"/>
  <c r="Z63" i="3"/>
  <c r="Y63" i="3"/>
  <c r="X63" i="3"/>
  <c r="W63" i="3"/>
  <c r="V63" i="3"/>
  <c r="U63" i="3"/>
  <c r="T63" i="3"/>
  <c r="R63" i="3"/>
  <c r="Q63" i="3"/>
  <c r="P64" i="3" s="1"/>
  <c r="P63" i="3"/>
  <c r="O63" i="3"/>
  <c r="N63" i="3"/>
  <c r="M63" i="3"/>
  <c r="M64" i="3" s="1"/>
  <c r="L63" i="3"/>
  <c r="K63" i="3"/>
  <c r="J63" i="3"/>
  <c r="J64" i="3" s="1"/>
  <c r="W65" i="3" s="1"/>
  <c r="I63" i="3"/>
  <c r="G64" i="3" s="1"/>
  <c r="H63" i="3"/>
  <c r="G63" i="3"/>
  <c r="AF62" i="3"/>
  <c r="AG62" i="3" s="1"/>
  <c r="S62" i="3"/>
  <c r="S61" i="3"/>
  <c r="AF60" i="3"/>
  <c r="AG60" i="3" s="1"/>
  <c r="S60" i="3"/>
  <c r="AF59" i="3"/>
  <c r="S59" i="3"/>
  <c r="AG59" i="3" s="1"/>
  <c r="AF58" i="3"/>
  <c r="S58" i="3"/>
  <c r="AG58" i="3" s="1"/>
  <c r="AG57" i="3"/>
  <c r="AF57" i="3"/>
  <c r="S57" i="3"/>
  <c r="S56" i="3"/>
  <c r="AG54" i="3"/>
  <c r="AF54" i="3"/>
  <c r="AF63" i="3" s="1"/>
  <c r="AG63" i="3" s="1"/>
  <c r="S54" i="3"/>
  <c r="S63" i="3" s="1"/>
  <c r="AE50" i="3"/>
  <c r="AC51" i="3" s="1"/>
  <c r="AD50" i="3"/>
  <c r="AC50" i="3"/>
  <c r="AB50" i="3"/>
  <c r="AA50" i="3"/>
  <c r="Z50" i="3"/>
  <c r="Z51" i="3" s="1"/>
  <c r="Y50" i="3"/>
  <c r="X50" i="3"/>
  <c r="W50" i="3"/>
  <c r="W51" i="3" s="1"/>
  <c r="V50" i="3"/>
  <c r="U50" i="3"/>
  <c r="T50" i="3"/>
  <c r="T51" i="3" s="1"/>
  <c r="R50" i="3"/>
  <c r="Q50" i="3"/>
  <c r="P50" i="3"/>
  <c r="P51" i="3" s="1"/>
  <c r="O50" i="3"/>
  <c r="N50" i="3"/>
  <c r="M50" i="3"/>
  <c r="L50" i="3"/>
  <c r="K50" i="3"/>
  <c r="J50" i="3"/>
  <c r="J51" i="3" s="1"/>
  <c r="I50" i="3"/>
  <c r="H50" i="3"/>
  <c r="G50" i="3"/>
  <c r="G51" i="3" s="1"/>
  <c r="AF49" i="3"/>
  <c r="S49" i="3"/>
  <c r="AG49" i="3" s="1"/>
  <c r="AG48" i="3"/>
  <c r="AF48" i="3"/>
  <c r="S48" i="3"/>
  <c r="AF47" i="3"/>
  <c r="AG47" i="3" s="1"/>
  <c r="S47" i="3"/>
  <c r="AF46" i="3"/>
  <c r="S46" i="3"/>
  <c r="AG46" i="3" s="1"/>
  <c r="AF45" i="3"/>
  <c r="S45" i="3"/>
  <c r="AG45" i="3" s="1"/>
  <c r="AG44" i="3"/>
  <c r="AF44" i="3"/>
  <c r="S44" i="3"/>
  <c r="AF43" i="3"/>
  <c r="AG43" i="3" s="1"/>
  <c r="S43" i="3"/>
  <c r="AF42" i="3"/>
  <c r="S42" i="3"/>
  <c r="AG42" i="3" s="1"/>
  <c r="AF41" i="3"/>
  <c r="S41" i="3"/>
  <c r="AG41" i="3" s="1"/>
  <c r="AG40" i="3"/>
  <c r="AF40" i="3"/>
  <c r="S40" i="3"/>
  <c r="AF39" i="3"/>
  <c r="AG39" i="3" s="1"/>
  <c r="S39" i="3"/>
  <c r="AF38" i="3"/>
  <c r="S38" i="3"/>
  <c r="AG38" i="3" s="1"/>
  <c r="AF37" i="3"/>
  <c r="S37" i="3"/>
  <c r="AG37" i="3" s="1"/>
  <c r="AG36" i="3"/>
  <c r="AF36" i="3"/>
  <c r="S36" i="3"/>
  <c r="AF35" i="3"/>
  <c r="AG35" i="3" s="1"/>
  <c r="S35" i="3"/>
  <c r="AF34" i="3"/>
  <c r="S34" i="3"/>
  <c r="AG34" i="3" s="1"/>
  <c r="AF33" i="3"/>
  <c r="S33" i="3"/>
  <c r="AG33" i="3" s="1"/>
  <c r="AG32" i="3"/>
  <c r="AF32" i="3"/>
  <c r="S32" i="3"/>
  <c r="S50" i="3" s="1"/>
  <c r="AF31" i="3"/>
  <c r="AG31" i="3" s="1"/>
  <c r="S31" i="3"/>
  <c r="M28" i="3"/>
  <c r="AE27" i="3"/>
  <c r="AD27" i="3"/>
  <c r="AC27" i="3"/>
  <c r="AC28" i="3" s="1"/>
  <c r="AB27" i="3"/>
  <c r="AA27" i="3"/>
  <c r="Z27" i="3"/>
  <c r="Z28" i="3" s="1"/>
  <c r="Z29" i="3" s="1"/>
  <c r="Y27" i="3"/>
  <c r="X27" i="3"/>
  <c r="W28" i="3" s="1"/>
  <c r="W29" i="3" s="1"/>
  <c r="W27" i="3"/>
  <c r="V27" i="3"/>
  <c r="U27" i="3"/>
  <c r="T27" i="3"/>
  <c r="T28" i="3" s="1"/>
  <c r="R27" i="3"/>
  <c r="Q27" i="3"/>
  <c r="P27" i="3"/>
  <c r="P28" i="3" s="1"/>
  <c r="O27" i="3"/>
  <c r="N27" i="3"/>
  <c r="M27" i="3"/>
  <c r="L27" i="3"/>
  <c r="K27" i="3"/>
  <c r="J27" i="3"/>
  <c r="J28" i="3" s="1"/>
  <c r="I27" i="3"/>
  <c r="H27" i="3"/>
  <c r="G27" i="3"/>
  <c r="G28" i="3" s="1"/>
  <c r="AF26" i="3"/>
  <c r="S26" i="3"/>
  <c r="AG26" i="3" s="1"/>
  <c r="AF25" i="3"/>
  <c r="S25" i="3"/>
  <c r="AG25" i="3" s="1"/>
  <c r="AG24" i="3"/>
  <c r="AF24" i="3"/>
  <c r="S24" i="3"/>
  <c r="AF23" i="3"/>
  <c r="AG23" i="3" s="1"/>
  <c r="S23" i="3"/>
  <c r="AF22" i="3"/>
  <c r="S22" i="3"/>
  <c r="AG22" i="3" s="1"/>
  <c r="AF21" i="3"/>
  <c r="S21" i="3"/>
  <c r="AG21" i="3" s="1"/>
  <c r="AG20" i="3"/>
  <c r="AF20" i="3"/>
  <c r="S20" i="3"/>
  <c r="AF19" i="3"/>
  <c r="AG19" i="3" s="1"/>
  <c r="S19" i="3"/>
  <c r="AF18" i="3"/>
  <c r="S18" i="3"/>
  <c r="AG18" i="3" s="1"/>
  <c r="AF17" i="3"/>
  <c r="S17" i="3"/>
  <c r="S27" i="3" s="1"/>
  <c r="AF13" i="3"/>
  <c r="AE13" i="3"/>
  <c r="AE87" i="3" s="1"/>
  <c r="AD13" i="3"/>
  <c r="AD87" i="3" s="1"/>
  <c r="AC13" i="3"/>
  <c r="AC87" i="3" s="1"/>
  <c r="AB13" i="3"/>
  <c r="AB87" i="3" s="1"/>
  <c r="AA13" i="3"/>
  <c r="AA87" i="3" s="1"/>
  <c r="Z13" i="3"/>
  <c r="Z87" i="3" s="1"/>
  <c r="Y13" i="3"/>
  <c r="Y87" i="3" s="1"/>
  <c r="X13" i="3"/>
  <c r="X87" i="3" s="1"/>
  <c r="W13" i="3"/>
  <c r="W87" i="3" s="1"/>
  <c r="V13" i="3"/>
  <c r="V87" i="3" s="1"/>
  <c r="U13" i="3"/>
  <c r="U87" i="3" s="1"/>
  <c r="T13" i="3"/>
  <c r="T87" i="3" s="1"/>
  <c r="R13" i="3"/>
  <c r="R87" i="3" s="1"/>
  <c r="Q13" i="3"/>
  <c r="Q87" i="3" s="1"/>
  <c r="P13" i="3"/>
  <c r="P87" i="3" s="1"/>
  <c r="O13" i="3"/>
  <c r="O87" i="3" s="1"/>
  <c r="N13" i="3"/>
  <c r="N87" i="3" s="1"/>
  <c r="M13" i="3"/>
  <c r="M87" i="3" s="1"/>
  <c r="L13" i="3"/>
  <c r="L87" i="3" s="1"/>
  <c r="K13" i="3"/>
  <c r="K87" i="3" s="1"/>
  <c r="J13" i="3"/>
  <c r="J87" i="3" s="1"/>
  <c r="I13" i="3"/>
  <c r="I87" i="3" s="1"/>
  <c r="H13" i="3"/>
  <c r="H87" i="3" s="1"/>
  <c r="G13" i="3"/>
  <c r="G87" i="3" s="1"/>
  <c r="AG12" i="3"/>
  <c r="AF12" i="3"/>
  <c r="S12" i="3"/>
  <c r="AF11" i="3"/>
  <c r="S11" i="3"/>
  <c r="AG11" i="3" s="1"/>
  <c r="AF10" i="3"/>
  <c r="S10" i="3"/>
  <c r="AG10" i="3" s="1"/>
  <c r="AF9" i="3"/>
  <c r="S9" i="3"/>
  <c r="AG9" i="3" s="1"/>
  <c r="AE83" i="2"/>
  <c r="AD83" i="2"/>
  <c r="AC83" i="2"/>
  <c r="AC84" i="2" s="1"/>
  <c r="AB83" i="2"/>
  <c r="AA83" i="2"/>
  <c r="Z83" i="2"/>
  <c r="Z84" i="2" s="1"/>
  <c r="Y83" i="2"/>
  <c r="X83" i="2"/>
  <c r="W83" i="2"/>
  <c r="W84" i="2" s="1"/>
  <c r="V83" i="2"/>
  <c r="U83" i="2"/>
  <c r="T83" i="2"/>
  <c r="T84" i="2" s="1"/>
  <c r="R83" i="2"/>
  <c r="Q83" i="2"/>
  <c r="P83" i="2"/>
  <c r="P84" i="2" s="1"/>
  <c r="O83" i="2"/>
  <c r="N83" i="2"/>
  <c r="M83" i="2"/>
  <c r="M84" i="2" s="1"/>
  <c r="L83" i="2"/>
  <c r="K83" i="2"/>
  <c r="J83" i="2"/>
  <c r="J84" i="2" s="1"/>
  <c r="I83" i="2"/>
  <c r="H83" i="2"/>
  <c r="G83" i="2"/>
  <c r="G84" i="2" s="1"/>
  <c r="AF82" i="2"/>
  <c r="AF83" i="2" s="1"/>
  <c r="S82" i="2"/>
  <c r="S83" i="2" s="1"/>
  <c r="AE78" i="2"/>
  <c r="AD78" i="2"/>
  <c r="AC78" i="2"/>
  <c r="AC79" i="2" s="1"/>
  <c r="AB78" i="2"/>
  <c r="AA78" i="2"/>
  <c r="Z78" i="2"/>
  <c r="Z79" i="2" s="1"/>
  <c r="Y78" i="2"/>
  <c r="X78" i="2"/>
  <c r="W78" i="2"/>
  <c r="W79" i="2" s="1"/>
  <c r="V78" i="2"/>
  <c r="U78" i="2"/>
  <c r="T78" i="2"/>
  <c r="T79" i="2" s="1"/>
  <c r="R78" i="2"/>
  <c r="Q78" i="2"/>
  <c r="P78" i="2"/>
  <c r="P79" i="2" s="1"/>
  <c r="O78" i="2"/>
  <c r="N78" i="2"/>
  <c r="M78" i="2"/>
  <c r="M79" i="2" s="1"/>
  <c r="L78" i="2"/>
  <c r="K78" i="2"/>
  <c r="J78" i="2"/>
  <c r="J79" i="2" s="1"/>
  <c r="I78" i="2"/>
  <c r="H78" i="2"/>
  <c r="G78" i="2"/>
  <c r="G79" i="2" s="1"/>
  <c r="S77" i="2"/>
  <c r="AG77" i="2" s="1"/>
  <c r="AF76" i="2"/>
  <c r="S76" i="2"/>
  <c r="AG76" i="2" s="1"/>
  <c r="AF75" i="2"/>
  <c r="AF78" i="2" s="1"/>
  <c r="S75" i="2"/>
  <c r="AG75" i="2" s="1"/>
  <c r="AE71" i="2"/>
  <c r="AD71" i="2"/>
  <c r="AC71" i="2"/>
  <c r="AC72" i="2" s="1"/>
  <c r="AB71" i="2"/>
  <c r="AA71" i="2"/>
  <c r="Z71" i="2"/>
  <c r="Z72" i="2" s="1"/>
  <c r="Y71" i="2"/>
  <c r="X71" i="2"/>
  <c r="W71" i="2"/>
  <c r="W72" i="2" s="1"/>
  <c r="V71" i="2"/>
  <c r="U71" i="2"/>
  <c r="T71" i="2"/>
  <c r="T72" i="2" s="1"/>
  <c r="R71" i="2"/>
  <c r="Q71" i="2"/>
  <c r="P71" i="2"/>
  <c r="P72" i="2" s="1"/>
  <c r="O71" i="2"/>
  <c r="N71" i="2"/>
  <c r="M71" i="2"/>
  <c r="M72" i="2" s="1"/>
  <c r="L71" i="2"/>
  <c r="K71" i="2"/>
  <c r="J71" i="2"/>
  <c r="J72" i="2" s="1"/>
  <c r="I71" i="2"/>
  <c r="H71" i="2"/>
  <c r="G71" i="2"/>
  <c r="G72" i="2" s="1"/>
  <c r="AF70" i="2"/>
  <c r="S70" i="2"/>
  <c r="AG70" i="2" s="1"/>
  <c r="AF69" i="2"/>
  <c r="AF71" i="2" s="1"/>
  <c r="S69" i="2"/>
  <c r="S71" i="2" s="1"/>
  <c r="AC66" i="2"/>
  <c r="AC67" i="2" s="1"/>
  <c r="Z66" i="2"/>
  <c r="W66" i="2"/>
  <c r="T66" i="2"/>
  <c r="AF66" i="2" s="1"/>
  <c r="AE65" i="2"/>
  <c r="AD65" i="2"/>
  <c r="AC65" i="2"/>
  <c r="AB65" i="2"/>
  <c r="AA65" i="2"/>
  <c r="Z65" i="2"/>
  <c r="Y65" i="2"/>
  <c r="X65" i="2"/>
  <c r="W65" i="2"/>
  <c r="V65" i="2"/>
  <c r="U65" i="2"/>
  <c r="T65" i="2"/>
  <c r="R65" i="2"/>
  <c r="Q65" i="2"/>
  <c r="P65" i="2"/>
  <c r="P66" i="2" s="1"/>
  <c r="O65" i="2"/>
  <c r="N65" i="2"/>
  <c r="M65" i="2"/>
  <c r="M66" i="2" s="1"/>
  <c r="L65" i="2"/>
  <c r="K65" i="2"/>
  <c r="J65" i="2"/>
  <c r="J66" i="2" s="1"/>
  <c r="I65" i="2"/>
  <c r="H65" i="2"/>
  <c r="G65" i="2"/>
  <c r="G66" i="2" s="1"/>
  <c r="AF64" i="2"/>
  <c r="S64" i="2"/>
  <c r="AG64" i="2" s="1"/>
  <c r="S63" i="2"/>
  <c r="AF62" i="2"/>
  <c r="S62" i="2"/>
  <c r="AG62" i="2" s="1"/>
  <c r="AF61" i="2"/>
  <c r="S61" i="2"/>
  <c r="AG61" i="2" s="1"/>
  <c r="AF60" i="2"/>
  <c r="S60" i="2"/>
  <c r="AG60" i="2" s="1"/>
  <c r="AF59" i="2"/>
  <c r="S59" i="2"/>
  <c r="AG59" i="2" s="1"/>
  <c r="S58" i="2"/>
  <c r="AF56" i="2"/>
  <c r="AF65" i="2" s="1"/>
  <c r="AG65" i="2" s="1"/>
  <c r="S56" i="2"/>
  <c r="S65" i="2" s="1"/>
  <c r="AE52" i="2"/>
  <c r="AD52" i="2"/>
  <c r="AC52" i="2"/>
  <c r="AC53" i="2" s="1"/>
  <c r="AB52" i="2"/>
  <c r="AA52" i="2"/>
  <c r="Z52" i="2"/>
  <c r="Y52" i="2"/>
  <c r="X52" i="2"/>
  <c r="W52" i="2"/>
  <c r="V52" i="2"/>
  <c r="U52" i="2"/>
  <c r="T52" i="2"/>
  <c r="R52" i="2"/>
  <c r="Q52" i="2"/>
  <c r="P52" i="2"/>
  <c r="O52" i="2"/>
  <c r="N52" i="2"/>
  <c r="M52" i="2"/>
  <c r="M53" i="2" s="1"/>
  <c r="L52" i="2"/>
  <c r="K52" i="2"/>
  <c r="J52" i="2"/>
  <c r="I52" i="2"/>
  <c r="H52" i="2"/>
  <c r="G52" i="2"/>
  <c r="AF51" i="2"/>
  <c r="S51" i="2"/>
  <c r="AG51" i="2" s="1"/>
  <c r="AF50" i="2"/>
  <c r="S50" i="2"/>
  <c r="AG50" i="2" s="1"/>
  <c r="AF49" i="2"/>
  <c r="S49" i="2"/>
  <c r="AG49" i="2" s="1"/>
  <c r="AG48" i="2"/>
  <c r="AF48" i="2"/>
  <c r="S48" i="2"/>
  <c r="AF47" i="2"/>
  <c r="S47" i="2"/>
  <c r="AG47" i="2" s="1"/>
  <c r="AF46" i="2"/>
  <c r="S46" i="2"/>
  <c r="AG46" i="2" s="1"/>
  <c r="AF45" i="2"/>
  <c r="S45" i="2"/>
  <c r="AG45" i="2" s="1"/>
  <c r="AG44" i="2"/>
  <c r="AF44" i="2"/>
  <c r="S44" i="2"/>
  <c r="AF43" i="2"/>
  <c r="AG43" i="2" s="1"/>
  <c r="S43" i="2"/>
  <c r="AF42" i="2"/>
  <c r="S42" i="2"/>
  <c r="AG42" i="2" s="1"/>
  <c r="AF41" i="2"/>
  <c r="S41" i="2"/>
  <c r="AG41" i="2" s="1"/>
  <c r="AG40" i="2"/>
  <c r="AF40" i="2"/>
  <c r="S40" i="2"/>
  <c r="AF39" i="2"/>
  <c r="AG39" i="2" s="1"/>
  <c r="S39" i="2"/>
  <c r="AF38" i="2"/>
  <c r="S38" i="2"/>
  <c r="AG38" i="2" s="1"/>
  <c r="AF37" i="2"/>
  <c r="S37" i="2"/>
  <c r="AG37" i="2" s="1"/>
  <c r="AG36" i="2"/>
  <c r="AF36" i="2"/>
  <c r="S36" i="2"/>
  <c r="AF35" i="2"/>
  <c r="AG35" i="2" s="1"/>
  <c r="S35" i="2"/>
  <c r="AF34" i="2"/>
  <c r="S34" i="2"/>
  <c r="S52" i="2" s="1"/>
  <c r="AF33" i="2"/>
  <c r="S33" i="2"/>
  <c r="AG33" i="2" s="1"/>
  <c r="G30" i="2"/>
  <c r="AE29" i="2"/>
  <c r="AD29" i="2"/>
  <c r="AC30" i="2" s="1"/>
  <c r="AC29" i="2"/>
  <c r="AB29" i="2"/>
  <c r="AA29" i="2"/>
  <c r="Z29" i="2"/>
  <c r="Z30" i="2" s="1"/>
  <c r="Y29" i="2"/>
  <c r="X29" i="2"/>
  <c r="W29" i="2"/>
  <c r="W30" i="2" s="1"/>
  <c r="V29" i="2"/>
  <c r="U29" i="2"/>
  <c r="T29" i="2"/>
  <c r="T30" i="2" s="1"/>
  <c r="R29" i="2"/>
  <c r="Q29" i="2"/>
  <c r="P29" i="2"/>
  <c r="P30" i="2" s="1"/>
  <c r="O29" i="2"/>
  <c r="N29" i="2"/>
  <c r="M29" i="2"/>
  <c r="M30" i="2" s="1"/>
  <c r="L29" i="2"/>
  <c r="K29" i="2"/>
  <c r="J29" i="2"/>
  <c r="J30" i="2" s="1"/>
  <c r="I29" i="2"/>
  <c r="H29" i="2"/>
  <c r="G29" i="2"/>
  <c r="AG28" i="2"/>
  <c r="AF28" i="2"/>
  <c r="S28" i="2"/>
  <c r="AF27" i="2"/>
  <c r="S27" i="2"/>
  <c r="AG27" i="2" s="1"/>
  <c r="AF26" i="2"/>
  <c r="S26" i="2"/>
  <c r="AG26" i="2" s="1"/>
  <c r="AF25" i="2"/>
  <c r="S25" i="2"/>
  <c r="AG25" i="2" s="1"/>
  <c r="AG24" i="2"/>
  <c r="AF24" i="2"/>
  <c r="S24" i="2"/>
  <c r="AF23" i="2"/>
  <c r="S23" i="2"/>
  <c r="AG23" i="2" s="1"/>
  <c r="AF22" i="2"/>
  <c r="S22" i="2"/>
  <c r="AG22" i="2" s="1"/>
  <c r="AF21" i="2"/>
  <c r="S21" i="2"/>
  <c r="AG21" i="2" s="1"/>
  <c r="AG20" i="2"/>
  <c r="AF20" i="2"/>
  <c r="S20" i="2"/>
  <c r="AF19" i="2"/>
  <c r="S19" i="2"/>
  <c r="S29" i="2" s="1"/>
  <c r="AF15" i="2"/>
  <c r="AE15" i="2"/>
  <c r="AE89" i="2" s="1"/>
  <c r="AD15" i="2"/>
  <c r="AD89" i="2" s="1"/>
  <c r="AC15" i="2"/>
  <c r="AC89" i="2" s="1"/>
  <c r="AB15" i="2"/>
  <c r="AB89" i="2" s="1"/>
  <c r="AB91" i="2" s="1"/>
  <c r="AA15" i="2"/>
  <c r="AA89" i="2" s="1"/>
  <c r="Z15" i="2"/>
  <c r="Z89" i="2" s="1"/>
  <c r="Y15" i="2"/>
  <c r="Y89" i="2" s="1"/>
  <c r="X15" i="2"/>
  <c r="X89" i="2" s="1"/>
  <c r="X91" i="2" s="1"/>
  <c r="W15" i="2"/>
  <c r="W89" i="2" s="1"/>
  <c r="V15" i="2"/>
  <c r="V89" i="2" s="1"/>
  <c r="U15" i="2"/>
  <c r="U89" i="2" s="1"/>
  <c r="T15" i="2"/>
  <c r="T89" i="2" s="1"/>
  <c r="R15" i="2"/>
  <c r="R89" i="2" s="1"/>
  <c r="Q15" i="2"/>
  <c r="Q89" i="2" s="1"/>
  <c r="P15" i="2"/>
  <c r="P89" i="2" s="1"/>
  <c r="O15" i="2"/>
  <c r="O89" i="2" s="1"/>
  <c r="N15" i="2"/>
  <c r="N89" i="2" s="1"/>
  <c r="M15" i="2"/>
  <c r="M89" i="2" s="1"/>
  <c r="L15" i="2"/>
  <c r="L89" i="2" s="1"/>
  <c r="K15" i="2"/>
  <c r="K89" i="2" s="1"/>
  <c r="J15" i="2"/>
  <c r="J89" i="2" s="1"/>
  <c r="I15" i="2"/>
  <c r="I89" i="2" s="1"/>
  <c r="H15" i="2"/>
  <c r="H89" i="2" s="1"/>
  <c r="G15" i="2"/>
  <c r="G89" i="2" s="1"/>
  <c r="S14" i="2"/>
  <c r="AF13" i="2"/>
  <c r="S13" i="2"/>
  <c r="AG13" i="2" s="1"/>
  <c r="S12" i="2"/>
  <c r="AG11" i="2"/>
  <c r="AF11" i="2"/>
  <c r="AF12" i="2" s="1"/>
  <c r="S11" i="2"/>
  <c r="AG10" i="2"/>
  <c r="AF10" i="2"/>
  <c r="S10" i="2"/>
  <c r="AF9" i="2"/>
  <c r="S9" i="2"/>
  <c r="S15" i="2" s="1"/>
  <c r="G84" i="1"/>
  <c r="AE83" i="1"/>
  <c r="AD83" i="1"/>
  <c r="AC84" i="1" s="1"/>
  <c r="AC85" i="1" s="1"/>
  <c r="AC83" i="1"/>
  <c r="AB83" i="1"/>
  <c r="AA83" i="1"/>
  <c r="Z83" i="1"/>
  <c r="Z84" i="1" s="1"/>
  <c r="Y83" i="1"/>
  <c r="X83" i="1"/>
  <c r="W83" i="1"/>
  <c r="W84" i="1" s="1"/>
  <c r="V83" i="1"/>
  <c r="U83" i="1"/>
  <c r="T83" i="1"/>
  <c r="T84" i="1" s="1"/>
  <c r="R83" i="1"/>
  <c r="Q83" i="1"/>
  <c r="P83" i="1"/>
  <c r="P84" i="1" s="1"/>
  <c r="O83" i="1"/>
  <c r="N83" i="1"/>
  <c r="M83" i="1"/>
  <c r="M84" i="1" s="1"/>
  <c r="L83" i="1"/>
  <c r="K83" i="1"/>
  <c r="J83" i="1"/>
  <c r="J84" i="1" s="1"/>
  <c r="I83" i="1"/>
  <c r="H83" i="1"/>
  <c r="G83" i="1"/>
  <c r="AG82" i="1"/>
  <c r="AF82" i="1"/>
  <c r="AF83" i="1" s="1"/>
  <c r="AG83" i="1" s="1"/>
  <c r="S82" i="1"/>
  <c r="S83" i="1" s="1"/>
  <c r="Z79" i="1"/>
  <c r="AE78" i="1"/>
  <c r="AD78" i="1"/>
  <c r="AC78" i="1"/>
  <c r="AC79" i="1" s="1"/>
  <c r="AB78" i="1"/>
  <c r="AA78" i="1"/>
  <c r="Z78" i="1"/>
  <c r="Y78" i="1"/>
  <c r="X78" i="1"/>
  <c r="W78" i="1"/>
  <c r="W79" i="1" s="1"/>
  <c r="V78" i="1"/>
  <c r="U78" i="1"/>
  <c r="T78" i="1"/>
  <c r="T79" i="1" s="1"/>
  <c r="R78" i="1"/>
  <c r="Q78" i="1"/>
  <c r="P79" i="1" s="1"/>
  <c r="P78" i="1"/>
  <c r="O78" i="1"/>
  <c r="N78" i="1"/>
  <c r="M78" i="1"/>
  <c r="M79" i="1" s="1"/>
  <c r="L78" i="1"/>
  <c r="K78" i="1"/>
  <c r="J78" i="1"/>
  <c r="J79" i="1" s="1"/>
  <c r="I78" i="1"/>
  <c r="H78" i="1"/>
  <c r="G78" i="1"/>
  <c r="G79" i="1" s="1"/>
  <c r="S77" i="1"/>
  <c r="AG77" i="1" s="1"/>
  <c r="AF76" i="1"/>
  <c r="S76" i="1"/>
  <c r="AG76" i="1" s="1"/>
  <c r="AG75" i="1"/>
  <c r="AF75" i="1"/>
  <c r="AF78" i="1" s="1"/>
  <c r="AG78" i="1" s="1"/>
  <c r="S75" i="1"/>
  <c r="S78" i="1" s="1"/>
  <c r="Z72" i="1"/>
  <c r="AE71" i="1"/>
  <c r="AD71" i="1"/>
  <c r="AC71" i="1"/>
  <c r="AC72" i="1" s="1"/>
  <c r="AB71" i="1"/>
  <c r="AA71" i="1"/>
  <c r="Z71" i="1"/>
  <c r="Y71" i="1"/>
  <c r="X71" i="1"/>
  <c r="W71" i="1"/>
  <c r="W72" i="1" s="1"/>
  <c r="V71" i="1"/>
  <c r="U71" i="1"/>
  <c r="T71" i="1"/>
  <c r="T72" i="1" s="1"/>
  <c r="R71" i="1"/>
  <c r="Q71" i="1"/>
  <c r="P72" i="1" s="1"/>
  <c r="P71" i="1"/>
  <c r="O71" i="1"/>
  <c r="N71" i="1"/>
  <c r="M71" i="1"/>
  <c r="M72" i="1" s="1"/>
  <c r="L71" i="1"/>
  <c r="K71" i="1"/>
  <c r="J71" i="1"/>
  <c r="J72" i="1" s="1"/>
  <c r="I71" i="1"/>
  <c r="H71" i="1"/>
  <c r="G71" i="1"/>
  <c r="G72" i="1" s="1"/>
  <c r="AF70" i="1"/>
  <c r="S70" i="1"/>
  <c r="AG70" i="1" s="1"/>
  <c r="AF69" i="1"/>
  <c r="AF71" i="1" s="1"/>
  <c r="AG71" i="1" s="1"/>
  <c r="S69" i="1"/>
  <c r="S71" i="1" s="1"/>
  <c r="AC66" i="1"/>
  <c r="Z66" i="1"/>
  <c r="W66" i="1"/>
  <c r="T66" i="1"/>
  <c r="AE65" i="1"/>
  <c r="AD65" i="1"/>
  <c r="AC65" i="1"/>
  <c r="AB65" i="1"/>
  <c r="AA65" i="1"/>
  <c r="Z65" i="1"/>
  <c r="Y65" i="1"/>
  <c r="X65" i="1"/>
  <c r="W65" i="1"/>
  <c r="V65" i="1"/>
  <c r="U65" i="1"/>
  <c r="T65" i="1"/>
  <c r="R65" i="1"/>
  <c r="Q65" i="1"/>
  <c r="P65" i="1"/>
  <c r="P66" i="1" s="1"/>
  <c r="O65" i="1"/>
  <c r="N65" i="1"/>
  <c r="M65" i="1"/>
  <c r="M66" i="1" s="1"/>
  <c r="L65" i="1"/>
  <c r="K65" i="1"/>
  <c r="J66" i="1" s="1"/>
  <c r="J65" i="1"/>
  <c r="I65" i="1"/>
  <c r="H65" i="1"/>
  <c r="G65" i="1"/>
  <c r="G66" i="1" s="1"/>
  <c r="AF64" i="1"/>
  <c r="S64" i="1"/>
  <c r="AG64" i="1" s="1"/>
  <c r="S63" i="1"/>
  <c r="AF62" i="1"/>
  <c r="S62" i="1"/>
  <c r="AG62" i="1" s="1"/>
  <c r="AG61" i="1"/>
  <c r="AF61" i="1"/>
  <c r="S61" i="1"/>
  <c r="AF60" i="1"/>
  <c r="S60" i="1"/>
  <c r="AG60" i="1" s="1"/>
  <c r="AF59" i="1"/>
  <c r="S59" i="1"/>
  <c r="AG59" i="1" s="1"/>
  <c r="S58" i="1"/>
  <c r="AF56" i="1"/>
  <c r="AF65" i="1" s="1"/>
  <c r="S56" i="1"/>
  <c r="AG56" i="1" s="1"/>
  <c r="T53" i="1"/>
  <c r="AE52" i="1"/>
  <c r="AD52" i="1"/>
  <c r="AC52" i="1"/>
  <c r="AC53" i="1" s="1"/>
  <c r="AB52" i="1"/>
  <c r="AA52" i="1"/>
  <c r="Z52" i="1"/>
  <c r="Z53" i="1" s="1"/>
  <c r="Y52" i="1"/>
  <c r="X52" i="1"/>
  <c r="W52" i="1"/>
  <c r="W53" i="1" s="1"/>
  <c r="V52" i="1"/>
  <c r="U52" i="1"/>
  <c r="T52" i="1"/>
  <c r="R52" i="1"/>
  <c r="Q52" i="1"/>
  <c r="P52" i="1"/>
  <c r="P53" i="1" s="1"/>
  <c r="O52" i="1"/>
  <c r="N52" i="1"/>
  <c r="M52" i="1"/>
  <c r="M53" i="1" s="1"/>
  <c r="L52" i="1"/>
  <c r="K52" i="1"/>
  <c r="J52" i="1"/>
  <c r="J53" i="1" s="1"/>
  <c r="I52" i="1"/>
  <c r="H52" i="1"/>
  <c r="G52" i="1"/>
  <c r="G53" i="1" s="1"/>
  <c r="AF51" i="1"/>
  <c r="S51" i="1"/>
  <c r="AG51" i="1" s="1"/>
  <c r="AG50" i="1"/>
  <c r="AF50" i="1"/>
  <c r="S50" i="1"/>
  <c r="AF49" i="1"/>
  <c r="S49" i="1"/>
  <c r="AG49" i="1" s="1"/>
  <c r="AF48" i="1"/>
  <c r="S48" i="1"/>
  <c r="AG48" i="1" s="1"/>
  <c r="AF47" i="1"/>
  <c r="S47" i="1"/>
  <c r="AG47" i="1" s="1"/>
  <c r="AG46" i="1"/>
  <c r="AF46" i="1"/>
  <c r="S46" i="1"/>
  <c r="AF45" i="1"/>
  <c r="S45" i="1"/>
  <c r="AG45" i="1" s="1"/>
  <c r="AF44" i="1"/>
  <c r="S44" i="1"/>
  <c r="AG44" i="1" s="1"/>
  <c r="AF43" i="1"/>
  <c r="S43" i="1"/>
  <c r="AG43" i="1" s="1"/>
  <c r="AG42" i="1"/>
  <c r="AF42" i="1"/>
  <c r="S42" i="1"/>
  <c r="AF41" i="1"/>
  <c r="S41" i="1"/>
  <c r="AG41" i="1" s="1"/>
  <c r="AF40" i="1"/>
  <c r="S40" i="1"/>
  <c r="AG40" i="1" s="1"/>
  <c r="AF39" i="1"/>
  <c r="S39" i="1"/>
  <c r="AG39" i="1" s="1"/>
  <c r="AG38" i="1"/>
  <c r="AF38" i="1"/>
  <c r="S38" i="1"/>
  <c r="AF37" i="1"/>
  <c r="S37" i="1"/>
  <c r="AG37" i="1" s="1"/>
  <c r="AF36" i="1"/>
  <c r="S36" i="1"/>
  <c r="AG36" i="1" s="1"/>
  <c r="AF35" i="1"/>
  <c r="S35" i="1"/>
  <c r="AG35" i="1" s="1"/>
  <c r="AG34" i="1"/>
  <c r="AF34" i="1"/>
  <c r="AF52" i="1" s="1"/>
  <c r="AG52" i="1" s="1"/>
  <c r="S34" i="1"/>
  <c r="S52" i="1" s="1"/>
  <c r="AF33" i="1"/>
  <c r="S33" i="1"/>
  <c r="AG33" i="1" s="1"/>
  <c r="M30" i="1"/>
  <c r="AE29" i="1"/>
  <c r="AD29" i="1"/>
  <c r="AC29" i="1"/>
  <c r="AC30" i="1" s="1"/>
  <c r="AB29" i="1"/>
  <c r="AA29" i="1"/>
  <c r="Z29" i="1"/>
  <c r="Z30" i="1" s="1"/>
  <c r="Z31" i="1" s="1"/>
  <c r="Y29" i="1"/>
  <c r="X29" i="1"/>
  <c r="W30" i="1" s="1"/>
  <c r="W31" i="1" s="1"/>
  <c r="W29" i="1"/>
  <c r="V29" i="1"/>
  <c r="U29" i="1"/>
  <c r="T29" i="1"/>
  <c r="T30" i="1" s="1"/>
  <c r="R29" i="1"/>
  <c r="Q29" i="1"/>
  <c r="P29" i="1"/>
  <c r="P30" i="1" s="1"/>
  <c r="O29" i="1"/>
  <c r="N29" i="1"/>
  <c r="M29" i="1"/>
  <c r="L29" i="1"/>
  <c r="K29" i="1"/>
  <c r="J29" i="1"/>
  <c r="J30" i="1" s="1"/>
  <c r="I29" i="1"/>
  <c r="H29" i="1"/>
  <c r="G29" i="1"/>
  <c r="G30" i="1" s="1"/>
  <c r="AF28" i="1"/>
  <c r="S28" i="1"/>
  <c r="AG28" i="1" s="1"/>
  <c r="AF27" i="1"/>
  <c r="S27" i="1"/>
  <c r="AG27" i="1" s="1"/>
  <c r="AG26" i="1"/>
  <c r="AF26" i="1"/>
  <c r="S26" i="1"/>
  <c r="AF25" i="1"/>
  <c r="S25" i="1"/>
  <c r="AG25" i="1" s="1"/>
  <c r="AF24" i="1"/>
  <c r="S24" i="1"/>
  <c r="AG24" i="1" s="1"/>
  <c r="AF23" i="1"/>
  <c r="S23" i="1"/>
  <c r="AG23" i="1" s="1"/>
  <c r="AG22" i="1"/>
  <c r="AF22" i="1"/>
  <c r="S22" i="1"/>
  <c r="AF21" i="1"/>
  <c r="S21" i="1"/>
  <c r="AG21" i="1" s="1"/>
  <c r="AF20" i="1"/>
  <c r="S20" i="1"/>
  <c r="AG20" i="1" s="1"/>
  <c r="AG19" i="1"/>
  <c r="AF19" i="1"/>
  <c r="S19" i="1"/>
  <c r="S29" i="1" s="1"/>
  <c r="G16" i="1"/>
  <c r="AF15" i="1"/>
  <c r="AE15" i="1"/>
  <c r="AE89" i="1" s="1"/>
  <c r="AD15" i="1"/>
  <c r="AD89" i="1" s="1"/>
  <c r="AC15" i="1"/>
  <c r="AC89" i="1" s="1"/>
  <c r="AB15" i="1"/>
  <c r="AB89" i="1" s="1"/>
  <c r="AA15" i="1"/>
  <c r="AA89" i="1" s="1"/>
  <c r="Z15" i="1"/>
  <c r="Z16" i="1" s="1"/>
  <c r="Y15" i="1"/>
  <c r="Y89" i="1" s="1"/>
  <c r="X15" i="1"/>
  <c r="X89" i="1" s="1"/>
  <c r="W15" i="1"/>
  <c r="W16" i="1" s="1"/>
  <c r="V15" i="1"/>
  <c r="V89" i="1" s="1"/>
  <c r="U15" i="1"/>
  <c r="U89" i="1" s="1"/>
  <c r="T15" i="1"/>
  <c r="T89" i="1" s="1"/>
  <c r="R15" i="1"/>
  <c r="R89" i="1" s="1"/>
  <c r="Q15" i="1"/>
  <c r="Q89" i="1" s="1"/>
  <c r="P15" i="1"/>
  <c r="P16" i="1" s="1"/>
  <c r="O15" i="1"/>
  <c r="O89" i="1" s="1"/>
  <c r="N15" i="1"/>
  <c r="N89" i="1" s="1"/>
  <c r="M15" i="1"/>
  <c r="M89" i="1" s="1"/>
  <c r="L15" i="1"/>
  <c r="L89" i="1" s="1"/>
  <c r="K15" i="1"/>
  <c r="K89" i="1" s="1"/>
  <c r="J15" i="1"/>
  <c r="J16" i="1" s="1"/>
  <c r="I15" i="1"/>
  <c r="I89" i="1" s="1"/>
  <c r="H15" i="1"/>
  <c r="H89" i="1" s="1"/>
  <c r="G15" i="1"/>
  <c r="G89" i="1" s="1"/>
  <c r="S14" i="1"/>
  <c r="S13" i="1"/>
  <c r="S12" i="1"/>
  <c r="AG11" i="1"/>
  <c r="AF11" i="1"/>
  <c r="AF12" i="1" s="1"/>
  <c r="S11" i="1"/>
  <c r="AF10" i="1"/>
  <c r="S10" i="1"/>
  <c r="AG10" i="1" s="1"/>
  <c r="AF9" i="1"/>
  <c r="S9" i="1"/>
  <c r="AG9" i="1" s="1"/>
  <c r="AG12" i="1" l="1"/>
  <c r="AF13" i="1"/>
  <c r="AF14" i="1" s="1"/>
  <c r="W17" i="1"/>
  <c r="U91" i="1"/>
  <c r="Y91" i="1"/>
  <c r="S30" i="1"/>
  <c r="G31" i="1"/>
  <c r="AF30" i="1"/>
  <c r="AG30" i="1" s="1"/>
  <c r="T31" i="1"/>
  <c r="AF31" i="1" s="1"/>
  <c r="M31" i="1"/>
  <c r="S53" i="1"/>
  <c r="G54" i="1" s="1"/>
  <c r="S54" i="1" s="1"/>
  <c r="T54" i="1"/>
  <c r="S66" i="1"/>
  <c r="G67" i="1"/>
  <c r="J67" i="1"/>
  <c r="W67" i="1"/>
  <c r="T67" i="1"/>
  <c r="S72" i="1"/>
  <c r="G73" i="1" s="1"/>
  <c r="S73" i="1" s="1"/>
  <c r="AF72" i="1"/>
  <c r="T73" i="1"/>
  <c r="Z73" i="1"/>
  <c r="AC80" i="1"/>
  <c r="AG12" i="2"/>
  <c r="AG15" i="2"/>
  <c r="AF30" i="2"/>
  <c r="T31" i="2"/>
  <c r="AG13" i="1"/>
  <c r="V91" i="1"/>
  <c r="AD91" i="1"/>
  <c r="P31" i="1"/>
  <c r="AC31" i="1"/>
  <c r="P54" i="1"/>
  <c r="AC54" i="1"/>
  <c r="P67" i="1"/>
  <c r="AC73" i="1"/>
  <c r="Z85" i="1"/>
  <c r="AE91" i="1"/>
  <c r="M54" i="1"/>
  <c r="Z54" i="1"/>
  <c r="M67" i="1"/>
  <c r="Z67" i="1"/>
  <c r="M73" i="1"/>
  <c r="P73" i="1"/>
  <c r="W80" i="1"/>
  <c r="W85" i="1"/>
  <c r="Z31" i="2"/>
  <c r="AC31" i="2"/>
  <c r="AA91" i="1"/>
  <c r="I95" i="1"/>
  <c r="H95" i="1"/>
  <c r="V95" i="1"/>
  <c r="V96" i="1" s="1"/>
  <c r="T92" i="1"/>
  <c r="T91" i="1"/>
  <c r="U95" i="1"/>
  <c r="U96" i="1" s="1"/>
  <c r="T95" i="1"/>
  <c r="X91" i="1"/>
  <c r="AB91" i="1"/>
  <c r="J31" i="1"/>
  <c r="J54" i="1"/>
  <c r="W54" i="1"/>
  <c r="AC67" i="1"/>
  <c r="J73" i="1"/>
  <c r="W73" i="1"/>
  <c r="S79" i="1"/>
  <c r="J80" i="1" s="1"/>
  <c r="AF79" i="1"/>
  <c r="AG79" i="1" s="1"/>
  <c r="T80" i="1"/>
  <c r="AF80" i="1" s="1"/>
  <c r="Z80" i="1"/>
  <c r="AF84" i="1"/>
  <c r="T85" i="1"/>
  <c r="AF85" i="1" s="1"/>
  <c r="W31" i="2"/>
  <c r="S16" i="1"/>
  <c r="P17" i="1" s="1"/>
  <c r="AC16" i="1"/>
  <c r="AC17" i="1" s="1"/>
  <c r="AF53" i="1"/>
  <c r="AG53" i="1" s="1"/>
  <c r="S65" i="1"/>
  <c r="AG65" i="1" s="1"/>
  <c r="AF66" i="1"/>
  <c r="AG66" i="1" s="1"/>
  <c r="S84" i="1"/>
  <c r="P85" i="1" s="1"/>
  <c r="J89" i="1"/>
  <c r="R95" i="1" s="1"/>
  <c r="Z89" i="1"/>
  <c r="AC95" i="2"/>
  <c r="AC96" i="2" s="1"/>
  <c r="Y95" i="2"/>
  <c r="U95" i="2"/>
  <c r="AB95" i="2"/>
  <c r="X95" i="2"/>
  <c r="X96" i="2" s="1"/>
  <c r="T95" i="2"/>
  <c r="T94" i="2"/>
  <c r="AE95" i="2"/>
  <c r="AA95" i="2"/>
  <c r="AA96" i="2" s="1"/>
  <c r="W95" i="2"/>
  <c r="AD95" i="2"/>
  <c r="Z95" i="2"/>
  <c r="V95" i="2"/>
  <c r="V96" i="2" s="1"/>
  <c r="T93" i="2"/>
  <c r="T92" i="2"/>
  <c r="T91" i="2"/>
  <c r="M16" i="2"/>
  <c r="W16" i="2"/>
  <c r="S30" i="2"/>
  <c r="M31" i="2" s="1"/>
  <c r="W73" i="2"/>
  <c r="Z80" i="2"/>
  <c r="S84" i="2"/>
  <c r="G85" i="2" s="1"/>
  <c r="S85" i="2" s="1"/>
  <c r="AF84" i="2"/>
  <c r="AG84" i="2" s="1"/>
  <c r="T85" i="2"/>
  <c r="S28" i="3"/>
  <c r="G29" i="3" s="1"/>
  <c r="S29" i="3" s="1"/>
  <c r="AF28" i="3"/>
  <c r="AG28" i="3" s="1"/>
  <c r="T29" i="3"/>
  <c r="AF29" i="3" s="1"/>
  <c r="M29" i="3"/>
  <c r="S51" i="3"/>
  <c r="G52" i="3" s="1"/>
  <c r="T52" i="3"/>
  <c r="AF51" i="3"/>
  <c r="S15" i="1"/>
  <c r="AG15" i="1" s="1"/>
  <c r="T16" i="1"/>
  <c r="W89" i="1"/>
  <c r="AG9" i="2"/>
  <c r="U91" i="2"/>
  <c r="Y91" i="2"/>
  <c r="AC92" i="2"/>
  <c r="AC91" i="2"/>
  <c r="P16" i="2"/>
  <c r="Z16" i="2"/>
  <c r="Z17" i="2" s="1"/>
  <c r="AG19" i="2"/>
  <c r="AF52" i="2"/>
  <c r="AG52" i="2" s="1"/>
  <c r="J53" i="2"/>
  <c r="Z53" i="2"/>
  <c r="Z54" i="2" s="1"/>
  <c r="S66" i="2"/>
  <c r="G67" i="2" s="1"/>
  <c r="S72" i="2"/>
  <c r="J73" i="2" s="1"/>
  <c r="T73" i="2"/>
  <c r="AF72" i="2"/>
  <c r="W80" i="2"/>
  <c r="P85" i="2"/>
  <c r="AC85" i="2"/>
  <c r="P29" i="3"/>
  <c r="AC29" i="3"/>
  <c r="P52" i="3"/>
  <c r="M16" i="1"/>
  <c r="AG69" i="1"/>
  <c r="P89" i="1"/>
  <c r="AC92" i="1" s="1"/>
  <c r="V91" i="2"/>
  <c r="Z92" i="2"/>
  <c r="Z91" i="2"/>
  <c r="Z93" i="2"/>
  <c r="AD91" i="2"/>
  <c r="G16" i="2"/>
  <c r="AC16" i="2"/>
  <c r="AC17" i="2" s="1"/>
  <c r="AG34" i="2"/>
  <c r="G53" i="2"/>
  <c r="W53" i="2"/>
  <c r="W54" i="2" s="1"/>
  <c r="P67" i="2"/>
  <c r="W67" i="2"/>
  <c r="AG71" i="2"/>
  <c r="AC73" i="2"/>
  <c r="S79" i="2"/>
  <c r="P80" i="2" s="1"/>
  <c r="T80" i="2"/>
  <c r="AF80" i="2" s="1"/>
  <c r="AF79" i="2"/>
  <c r="M85" i="2"/>
  <c r="Z85" i="2"/>
  <c r="T65" i="3"/>
  <c r="AF65" i="3" s="1"/>
  <c r="S64" i="3"/>
  <c r="G65" i="3" s="1"/>
  <c r="S65" i="3" s="1"/>
  <c r="P95" i="2"/>
  <c r="L95" i="2"/>
  <c r="H95" i="2"/>
  <c r="S89" i="2"/>
  <c r="O95" i="2"/>
  <c r="K95" i="2"/>
  <c r="R95" i="2"/>
  <c r="N95" i="2"/>
  <c r="J95" i="2"/>
  <c r="Q95" i="2"/>
  <c r="M95" i="2"/>
  <c r="I95" i="2"/>
  <c r="W91" i="2"/>
  <c r="W92" i="2"/>
  <c r="AA91" i="2"/>
  <c r="AE91" i="2"/>
  <c r="J16" i="2"/>
  <c r="T16" i="2"/>
  <c r="P53" i="2"/>
  <c r="T53" i="2"/>
  <c r="M67" i="2"/>
  <c r="Z67" i="2"/>
  <c r="M73" i="2"/>
  <c r="Z73" i="2"/>
  <c r="AC80" i="2"/>
  <c r="AG83" i="2"/>
  <c r="J85" i="2"/>
  <c r="W85" i="2"/>
  <c r="J29" i="3"/>
  <c r="J52" i="3"/>
  <c r="AC52" i="3"/>
  <c r="AG56" i="2"/>
  <c r="AG69" i="2"/>
  <c r="S78" i="2"/>
  <c r="AG78" i="2" s="1"/>
  <c r="V89" i="3"/>
  <c r="Z90" i="3"/>
  <c r="Z89" i="3"/>
  <c r="Z91" i="3"/>
  <c r="AD89" i="3"/>
  <c r="G14" i="3"/>
  <c r="AC14" i="3"/>
  <c r="W52" i="3"/>
  <c r="M65" i="3"/>
  <c r="P65" i="3"/>
  <c r="AC65" i="3"/>
  <c r="J78" i="3"/>
  <c r="AC53" i="4"/>
  <c r="W66" i="4"/>
  <c r="AG70" i="4"/>
  <c r="T67" i="2"/>
  <c r="AF67" i="2" s="1"/>
  <c r="O93" i="3"/>
  <c r="K93" i="3"/>
  <c r="R93" i="3"/>
  <c r="N93" i="3"/>
  <c r="J93" i="3"/>
  <c r="Q93" i="3"/>
  <c r="M93" i="3"/>
  <c r="I93" i="3"/>
  <c r="P93" i="3"/>
  <c r="L93" i="3"/>
  <c r="H93" i="3"/>
  <c r="S87" i="3"/>
  <c r="S13" i="3"/>
  <c r="AG13" i="3" s="1"/>
  <c r="W90" i="3"/>
  <c r="W89" i="3"/>
  <c r="AA89" i="3"/>
  <c r="AE89" i="3"/>
  <c r="J14" i="3"/>
  <c r="T14" i="3"/>
  <c r="AG64" i="3"/>
  <c r="J65" i="3"/>
  <c r="S70" i="3"/>
  <c r="P71" i="3" s="1"/>
  <c r="G71" i="3"/>
  <c r="J71" i="3"/>
  <c r="AF70" i="3"/>
  <c r="AG70" i="3" s="1"/>
  <c r="T71" i="3"/>
  <c r="AF71" i="3" s="1"/>
  <c r="AG69" i="3"/>
  <c r="AF77" i="3"/>
  <c r="AG77" i="3" s="1"/>
  <c r="T78" i="3"/>
  <c r="W78" i="3"/>
  <c r="W83" i="3"/>
  <c r="Z30" i="4"/>
  <c r="AC30" i="4"/>
  <c r="AG82" i="2"/>
  <c r="AB93" i="3"/>
  <c r="AB94" i="3" s="1"/>
  <c r="X93" i="3"/>
  <c r="X94" i="3" s="1"/>
  <c r="T93" i="3"/>
  <c r="T92" i="3"/>
  <c r="AE93" i="3"/>
  <c r="AA93" i="3"/>
  <c r="W93" i="3"/>
  <c r="W94" i="3" s="1"/>
  <c r="AD93" i="3"/>
  <c r="AD94" i="3" s="1"/>
  <c r="Z93" i="3"/>
  <c r="V93" i="3"/>
  <c r="T91" i="3"/>
  <c r="T90" i="3"/>
  <c r="T89" i="3"/>
  <c r="AC93" i="3"/>
  <c r="AC94" i="3" s="1"/>
  <c r="Y93" i="3"/>
  <c r="Y94" i="3" s="1"/>
  <c r="U93" i="3"/>
  <c r="U94" i="3" s="1"/>
  <c r="X89" i="3"/>
  <c r="AB89" i="3"/>
  <c r="M14" i="3"/>
  <c r="W14" i="3"/>
  <c r="W15" i="3" s="1"/>
  <c r="M51" i="3"/>
  <c r="AC71" i="3"/>
  <c r="M71" i="3"/>
  <c r="G78" i="3"/>
  <c r="S77" i="3"/>
  <c r="S82" i="3"/>
  <c r="J83" i="3" s="1"/>
  <c r="W53" i="4"/>
  <c r="U89" i="3"/>
  <c r="Y89" i="3"/>
  <c r="AC89" i="3"/>
  <c r="AC90" i="3"/>
  <c r="P14" i="3"/>
  <c r="Z14" i="3"/>
  <c r="AG17" i="3"/>
  <c r="AF50" i="3"/>
  <c r="AG50" i="3" s="1"/>
  <c r="Z65" i="3"/>
  <c r="S69" i="3"/>
  <c r="AG68" i="3"/>
  <c r="M78" i="3"/>
  <c r="P78" i="3"/>
  <c r="M83" i="3"/>
  <c r="P83" i="3"/>
  <c r="T83" i="3"/>
  <c r="AF83" i="3" s="1"/>
  <c r="AF82" i="3"/>
  <c r="S29" i="4"/>
  <c r="G30" i="4" s="1"/>
  <c r="AF29" i="4"/>
  <c r="AG51" i="4"/>
  <c r="T53" i="4"/>
  <c r="AF52" i="4"/>
  <c r="AC72" i="4"/>
  <c r="AG73" i="3"/>
  <c r="AG9" i="4"/>
  <c r="V90" i="4"/>
  <c r="Z90" i="4"/>
  <c r="AD90" i="4"/>
  <c r="AC15" i="4"/>
  <c r="AG33" i="4"/>
  <c r="S78" i="4"/>
  <c r="G79" i="4"/>
  <c r="T79" i="4"/>
  <c r="AF79" i="4" s="1"/>
  <c r="AF78" i="4"/>
  <c r="AG78" i="4" s="1"/>
  <c r="G88" i="4"/>
  <c r="K88" i="4"/>
  <c r="X90" i="4" s="1"/>
  <c r="O88" i="4"/>
  <c r="W88" i="4"/>
  <c r="AA88" i="4"/>
  <c r="AA90" i="4" s="1"/>
  <c r="AE88" i="4"/>
  <c r="AE90" i="4" s="1"/>
  <c r="J15" i="4"/>
  <c r="T15" i="4"/>
  <c r="AG20" i="4"/>
  <c r="M65" i="4"/>
  <c r="S70" i="4"/>
  <c r="AG68" i="4"/>
  <c r="G71" i="4"/>
  <c r="AF71" i="4"/>
  <c r="P79" i="4"/>
  <c r="AC79" i="4"/>
  <c r="S83" i="4"/>
  <c r="G84" i="4"/>
  <c r="M84" i="4"/>
  <c r="P84" i="4"/>
  <c r="AF83" i="4"/>
  <c r="AG83" i="4" s="1"/>
  <c r="T84" i="4"/>
  <c r="AC84" i="4"/>
  <c r="G83" i="3"/>
  <c r="AC94" i="4"/>
  <c r="Y94" i="4"/>
  <c r="U94" i="4"/>
  <c r="X94" i="4"/>
  <c r="T94" i="4"/>
  <c r="AA94" i="4"/>
  <c r="W94" i="4"/>
  <c r="Z94" i="4"/>
  <c r="V94" i="4"/>
  <c r="T92" i="4"/>
  <c r="AB90" i="4"/>
  <c r="M15" i="4"/>
  <c r="Z16" i="4" s="1"/>
  <c r="W15" i="4"/>
  <c r="W16" i="4" s="1"/>
  <c r="T30" i="4"/>
  <c r="AF30" i="4" s="1"/>
  <c r="AC66" i="4"/>
  <c r="T66" i="4"/>
  <c r="AG77" i="4"/>
  <c r="M79" i="4"/>
  <c r="J84" i="4"/>
  <c r="Z84" i="4"/>
  <c r="AC90" i="4"/>
  <c r="P15" i="4"/>
  <c r="Z53" i="4"/>
  <c r="S52" i="4"/>
  <c r="G53" i="4" s="1"/>
  <c r="AG64" i="4"/>
  <c r="S64" i="4"/>
  <c r="J79" i="4"/>
  <c r="W84" i="4"/>
  <c r="BA4" i="5"/>
  <c r="AN41" i="5"/>
  <c r="BD26" i="5"/>
  <c r="V90" i="7"/>
  <c r="Z88" i="7"/>
  <c r="Z15" i="7"/>
  <c r="AD90" i="7"/>
  <c r="J15" i="7"/>
  <c r="AG19" i="7"/>
  <c r="AG27" i="7"/>
  <c r="Z30" i="7"/>
  <c r="AG39" i="7"/>
  <c r="AC53" i="7"/>
  <c r="G65" i="7"/>
  <c r="AF64" i="7"/>
  <c r="AG64" i="7" s="1"/>
  <c r="S78" i="7"/>
  <c r="M79" i="7" s="1"/>
  <c r="G79" i="7"/>
  <c r="J79" i="7"/>
  <c r="AF78" i="7"/>
  <c r="AG78" i="7" s="1"/>
  <c r="T79" i="7"/>
  <c r="AG77" i="7"/>
  <c r="BA20" i="5"/>
  <c r="BB20" i="5" s="1"/>
  <c r="Q94" i="7"/>
  <c r="M94" i="7"/>
  <c r="I94" i="7"/>
  <c r="P94" i="7"/>
  <c r="L94" i="7"/>
  <c r="H94" i="7"/>
  <c r="S88" i="7"/>
  <c r="O94" i="7"/>
  <c r="K94" i="7"/>
  <c r="R94" i="7"/>
  <c r="N94" i="7"/>
  <c r="J94" i="7"/>
  <c r="W88" i="7"/>
  <c r="W15" i="7"/>
  <c r="W16" i="7" s="1"/>
  <c r="W30" i="7"/>
  <c r="W53" i="7"/>
  <c r="T72" i="7"/>
  <c r="AF71" i="7"/>
  <c r="AG71" i="7" s="1"/>
  <c r="P79" i="7"/>
  <c r="AC84" i="7"/>
  <c r="V94" i="7"/>
  <c r="V95" i="7" s="1"/>
  <c r="T91" i="7"/>
  <c r="T90" i="7"/>
  <c r="AC94" i="7"/>
  <c r="AC95" i="7" s="1"/>
  <c r="U94" i="7"/>
  <c r="X94" i="7"/>
  <c r="X95" i="7" s="1"/>
  <c r="T94" i="7"/>
  <c r="AA94" i="7"/>
  <c r="AA95" i="7" s="1"/>
  <c r="X90" i="7"/>
  <c r="AB90" i="7"/>
  <c r="AG14" i="7"/>
  <c r="T15" i="7"/>
  <c r="S28" i="7"/>
  <c r="AG18" i="7"/>
  <c r="G29" i="7"/>
  <c r="T29" i="7"/>
  <c r="J52" i="7"/>
  <c r="AF70" i="7"/>
  <c r="AG70" i="7" s="1"/>
  <c r="AG68" i="7"/>
  <c r="S71" i="7"/>
  <c r="M72" i="7" s="1"/>
  <c r="G72" i="7"/>
  <c r="W72" i="7"/>
  <c r="Z79" i="7"/>
  <c r="AC79" i="7"/>
  <c r="AG82" i="7"/>
  <c r="U90" i="7"/>
  <c r="Y90" i="7"/>
  <c r="AC91" i="7"/>
  <c r="AC90" i="7"/>
  <c r="G15" i="7"/>
  <c r="AC15" i="7"/>
  <c r="S51" i="7"/>
  <c r="AG51" i="7" s="1"/>
  <c r="G52" i="7"/>
  <c r="AF52" i="7"/>
  <c r="J65" i="7"/>
  <c r="W66" i="7"/>
  <c r="P72" i="7"/>
  <c r="W79" i="7"/>
  <c r="S83" i="7"/>
  <c r="P84" i="7" s="1"/>
  <c r="G84" i="7"/>
  <c r="AF83" i="7"/>
  <c r="T84" i="7"/>
  <c r="W84" i="7"/>
  <c r="M15" i="7"/>
  <c r="P15" i="7"/>
  <c r="T66" i="7"/>
  <c r="AF66" i="7" s="1"/>
  <c r="AG81" i="7"/>
  <c r="AG33" i="7"/>
  <c r="AG74" i="7"/>
  <c r="S78" i="3" l="1"/>
  <c r="P53" i="4"/>
  <c r="M30" i="4"/>
  <c r="AF53" i="2"/>
  <c r="T54" i="2"/>
  <c r="AF54" i="2" s="1"/>
  <c r="G80" i="2"/>
  <c r="P73" i="2"/>
  <c r="S16" i="2"/>
  <c r="G17" i="2"/>
  <c r="M17" i="1"/>
  <c r="G73" i="2"/>
  <c r="S73" i="2" s="1"/>
  <c r="W92" i="1"/>
  <c r="W91" i="1"/>
  <c r="AF85" i="2"/>
  <c r="J67" i="2"/>
  <c r="S67" i="2" s="1"/>
  <c r="W17" i="2"/>
  <c r="W96" i="2"/>
  <c r="Y96" i="2"/>
  <c r="G85" i="1"/>
  <c r="T94" i="1"/>
  <c r="AD95" i="1"/>
  <c r="K95" i="1"/>
  <c r="L95" i="1"/>
  <c r="Q95" i="1"/>
  <c r="M85" i="1"/>
  <c r="S67" i="1"/>
  <c r="S31" i="1"/>
  <c r="AC91" i="1"/>
  <c r="Z91" i="7"/>
  <c r="Z90" i="7"/>
  <c r="Z92" i="7"/>
  <c r="S52" i="7"/>
  <c r="G53" i="7" s="1"/>
  <c r="W90" i="7"/>
  <c r="W91" i="7"/>
  <c r="S79" i="7"/>
  <c r="P94" i="4"/>
  <c r="AC95" i="4" s="1"/>
  <c r="L94" i="4"/>
  <c r="Y95" i="4" s="1"/>
  <c r="H94" i="4"/>
  <c r="S88" i="4"/>
  <c r="O94" i="4"/>
  <c r="K94" i="4"/>
  <c r="R94" i="4"/>
  <c r="N94" i="4"/>
  <c r="J94" i="4"/>
  <c r="Q94" i="4"/>
  <c r="M94" i="4"/>
  <c r="I94" i="4"/>
  <c r="V95" i="4" s="1"/>
  <c r="Z92" i="4"/>
  <c r="J53" i="4"/>
  <c r="S53" i="4" s="1"/>
  <c r="AF14" i="3"/>
  <c r="T15" i="3"/>
  <c r="Y95" i="1"/>
  <c r="Y96" i="1" s="1"/>
  <c r="T93" i="1"/>
  <c r="W95" i="1"/>
  <c r="O95" i="1"/>
  <c r="P95" i="1"/>
  <c r="J95" i="1"/>
  <c r="J85" i="1"/>
  <c r="P31" i="2"/>
  <c r="P80" i="1"/>
  <c r="G31" i="2"/>
  <c r="AF73" i="1"/>
  <c r="AF67" i="1"/>
  <c r="J17" i="1"/>
  <c r="AG52" i="7"/>
  <c r="AE94" i="7"/>
  <c r="AE95" i="7" s="1"/>
  <c r="S65" i="7"/>
  <c r="G66" i="7"/>
  <c r="X95" i="4"/>
  <c r="AG29" i="4"/>
  <c r="M53" i="4"/>
  <c r="S71" i="3"/>
  <c r="P30" i="4"/>
  <c r="AC15" i="3"/>
  <c r="AF16" i="2"/>
  <c r="T17" i="2"/>
  <c r="AF17" i="2" s="1"/>
  <c r="AG79" i="2"/>
  <c r="AG72" i="2"/>
  <c r="AG66" i="2"/>
  <c r="P17" i="2"/>
  <c r="Z96" i="2"/>
  <c r="AE96" i="2"/>
  <c r="AB96" i="2"/>
  <c r="Z93" i="1"/>
  <c r="Z92" i="1"/>
  <c r="Z91" i="1"/>
  <c r="AG84" i="1"/>
  <c r="G80" i="1"/>
  <c r="X95" i="1"/>
  <c r="X96" i="1" s="1"/>
  <c r="AC95" i="1"/>
  <c r="AC96" i="1" s="1"/>
  <c r="AA95" i="1"/>
  <c r="S89" i="1"/>
  <c r="N95" i="1"/>
  <c r="M80" i="1"/>
  <c r="Z17" i="1"/>
  <c r="AF31" i="2"/>
  <c r="AG72" i="1"/>
  <c r="AF54" i="1"/>
  <c r="G17" i="1"/>
  <c r="S17" i="1" s="1"/>
  <c r="S15" i="7"/>
  <c r="J16" i="7" s="1"/>
  <c r="S29" i="7"/>
  <c r="G30" i="7"/>
  <c r="BA22" i="5"/>
  <c r="BB4" i="5"/>
  <c r="BB22" i="5" s="1"/>
  <c r="W95" i="4"/>
  <c r="S71" i="4"/>
  <c r="G72" i="4" s="1"/>
  <c r="AF84" i="7"/>
  <c r="AB94" i="7"/>
  <c r="AB95" i="7" s="1"/>
  <c r="Z94" i="7"/>
  <c r="Z95" i="7" s="1"/>
  <c r="AF79" i="7"/>
  <c r="AA95" i="4"/>
  <c r="S15" i="4"/>
  <c r="G16" i="4" s="1"/>
  <c r="S53" i="2"/>
  <c r="M54" i="2" s="1"/>
  <c r="J80" i="2"/>
  <c r="AF16" i="1"/>
  <c r="T17" i="1"/>
  <c r="AF17" i="1" s="1"/>
  <c r="M80" i="2"/>
  <c r="AC54" i="2"/>
  <c r="M17" i="2"/>
  <c r="M16" i="7"/>
  <c r="AG83" i="7"/>
  <c r="J66" i="7"/>
  <c r="J53" i="7"/>
  <c r="T93" i="7"/>
  <c r="U95" i="7"/>
  <c r="AD94" i="7"/>
  <c r="AD95" i="7" s="1"/>
  <c r="AF72" i="7"/>
  <c r="BD41" i="5"/>
  <c r="BE26" i="5"/>
  <c r="BE41" i="5" s="1"/>
  <c r="AC91" i="4"/>
  <c r="T90" i="4"/>
  <c r="Z95" i="4"/>
  <c r="AE94" i="4"/>
  <c r="AE95" i="4" s="1"/>
  <c r="AB94" i="4"/>
  <c r="AB95" i="4" s="1"/>
  <c r="S83" i="3"/>
  <c r="AF84" i="4"/>
  <c r="S84" i="4"/>
  <c r="AG71" i="4"/>
  <c r="AF15" i="4"/>
  <c r="T16" i="4"/>
  <c r="AF16" i="4" s="1"/>
  <c r="W90" i="4"/>
  <c r="W91" i="4"/>
  <c r="S79" i="4"/>
  <c r="AG52" i="4"/>
  <c r="J30" i="4"/>
  <c r="S30" i="4" s="1"/>
  <c r="Z15" i="3"/>
  <c r="V94" i="3"/>
  <c r="AA94" i="3"/>
  <c r="S65" i="4"/>
  <c r="M84" i="7"/>
  <c r="J84" i="7"/>
  <c r="S84" i="7" s="1"/>
  <c r="T53" i="7"/>
  <c r="AF53" i="7" s="1"/>
  <c r="AC16" i="7"/>
  <c r="AF29" i="7"/>
  <c r="AG29" i="7" s="1"/>
  <c r="T30" i="7"/>
  <c r="AF30" i="7" s="1"/>
  <c r="T16" i="7"/>
  <c r="AF15" i="7"/>
  <c r="W94" i="7"/>
  <c r="W95" i="7" s="1"/>
  <c r="Y94" i="7"/>
  <c r="Y95" i="7" s="1"/>
  <c r="T92" i="7"/>
  <c r="J72" i="7"/>
  <c r="S72" i="7" s="1"/>
  <c r="Z16" i="7"/>
  <c r="AF66" i="4"/>
  <c r="M16" i="4"/>
  <c r="T91" i="4"/>
  <c r="AD94" i="4"/>
  <c r="AD95" i="4" s="1"/>
  <c r="T93" i="4"/>
  <c r="U95" i="4"/>
  <c r="T72" i="4"/>
  <c r="AF72" i="4" s="1"/>
  <c r="Z66" i="4"/>
  <c r="J16" i="4"/>
  <c r="AC16" i="4"/>
  <c r="Z91" i="4"/>
  <c r="AF53" i="4"/>
  <c r="AG82" i="3"/>
  <c r="M52" i="3"/>
  <c r="S52" i="3" s="1"/>
  <c r="Z94" i="3"/>
  <c r="AE94" i="3"/>
  <c r="AF78" i="3"/>
  <c r="G15" i="3"/>
  <c r="S14" i="3"/>
  <c r="M15" i="3" s="1"/>
  <c r="J17" i="2"/>
  <c r="Z52" i="3"/>
  <c r="AF52" i="3" s="1"/>
  <c r="AF73" i="2"/>
  <c r="AG51" i="3"/>
  <c r="AD96" i="2"/>
  <c r="U96" i="2"/>
  <c r="J31" i="2"/>
  <c r="AB95" i="1"/>
  <c r="AB96" i="1" s="1"/>
  <c r="Z95" i="1"/>
  <c r="Z96" i="1" s="1"/>
  <c r="AE95" i="1"/>
  <c r="AE96" i="1" s="1"/>
  <c r="M95" i="1"/>
  <c r="AG30" i="2"/>
  <c r="AG16" i="1" l="1"/>
  <c r="AF29" i="1"/>
  <c r="AG29" i="1" s="1"/>
  <c r="J30" i="7"/>
  <c r="M30" i="7"/>
  <c r="P30" i="7"/>
  <c r="AG16" i="2"/>
  <c r="AF29" i="2"/>
  <c r="AG29" i="2" s="1"/>
  <c r="P16" i="7"/>
  <c r="W96" i="1"/>
  <c r="AF15" i="3"/>
  <c r="AF27" i="3" s="1"/>
  <c r="AG27" i="3" s="1"/>
  <c r="S17" i="2"/>
  <c r="AG15" i="7"/>
  <c r="G66" i="4"/>
  <c r="S66" i="4" s="1"/>
  <c r="J66" i="4"/>
  <c r="AG65" i="4"/>
  <c r="P66" i="4"/>
  <c r="S31" i="2"/>
  <c r="AG14" i="3"/>
  <c r="S85" i="1"/>
  <c r="AG53" i="2"/>
  <c r="M66" i="4"/>
  <c r="P15" i="3"/>
  <c r="AF16" i="7"/>
  <c r="AF28" i="7" s="1"/>
  <c r="AG28" i="7" s="1"/>
  <c r="G54" i="2"/>
  <c r="G16" i="7"/>
  <c r="S80" i="1"/>
  <c r="J15" i="3"/>
  <c r="S15" i="3" s="1"/>
  <c r="AG65" i="7"/>
  <c r="M66" i="7"/>
  <c r="P66" i="7"/>
  <c r="S66" i="7" s="1"/>
  <c r="AG15" i="4"/>
  <c r="AF28" i="4"/>
  <c r="AG28" i="4" s="1"/>
  <c r="J72" i="4"/>
  <c r="S72" i="4" s="1"/>
  <c r="M72" i="4"/>
  <c r="P72" i="4"/>
  <c r="S30" i="7"/>
  <c r="AA96" i="1"/>
  <c r="J54" i="2"/>
  <c r="P54" i="2"/>
  <c r="P53" i="7"/>
  <c r="S53" i="7" s="1"/>
  <c r="M53" i="7"/>
  <c r="AD96" i="1"/>
  <c r="S80" i="2"/>
  <c r="P16" i="4"/>
  <c r="S16" i="4" s="1"/>
  <c r="S16" i="7" l="1"/>
  <c r="S54" i="2"/>
</calcChain>
</file>

<file path=xl/comments1.xml><?xml version="1.0" encoding="utf-8"?>
<comments xmlns="http://schemas.openxmlformats.org/spreadsheetml/2006/main">
  <authors>
    <author/>
  </authors>
  <commentList>
    <comment ref="AH6" authorId="0" shapeId="0">
      <text>
        <r>
          <rPr>
            <sz val="11"/>
            <color rgb="FF000000"/>
            <rFont val="Arial"/>
            <family val="2"/>
          </rPr>
          <t xml:space="preserve">Francisco:
</t>
        </r>
        <r>
          <rPr>
            <sz val="12"/>
            <color rgb="FF00A933"/>
            <rFont val="Century Gothic"/>
            <family val="2"/>
          </rPr>
          <t xml:space="preserve">
Incluir </t>
        </r>
        <r>
          <rPr>
            <sz val="12"/>
            <color rgb="FF00A933"/>
            <rFont val="Century Gothic"/>
            <family val="2"/>
          </rPr>
          <t xml:space="preserve">fecha y </t>
        </r>
        <r>
          <rPr>
            <sz val="12"/>
            <color rgb="FF00A933"/>
            <rFont val="Century Gothic"/>
            <family val="2"/>
          </rPr>
          <t xml:space="preserve">numero </t>
        </r>
        <r>
          <rPr>
            <sz val="12"/>
            <color rgb="FF00A933"/>
            <rFont val="Century Gothic"/>
            <family val="2"/>
          </rPr>
          <t xml:space="preserve">orfeo, el </t>
        </r>
        <r>
          <rPr>
            <sz val="12"/>
            <color rgb="FF00A933"/>
            <rFont val="Century Gothic"/>
            <family val="2"/>
          </rPr>
          <t xml:space="preserve">link de la </t>
        </r>
        <r>
          <rPr>
            <sz val="12"/>
            <color rgb="FF00A933"/>
            <rFont val="Century Gothic"/>
            <family val="2"/>
          </rPr>
          <t>ubicació</t>
        </r>
        <r>
          <rPr>
            <sz val="12"/>
            <color rgb="FF00A933"/>
            <rFont val="Century Gothic"/>
            <family val="2"/>
          </rPr>
          <t xml:space="preserve">n del </t>
        </r>
        <r>
          <rPr>
            <sz val="12"/>
            <color rgb="FF00A933"/>
            <rFont val="Century Gothic"/>
            <family val="2"/>
          </rPr>
          <t xml:space="preserve">informe </t>
        </r>
        <r>
          <rPr>
            <sz val="12"/>
            <color rgb="FF00A933"/>
            <rFont val="Century Gothic"/>
            <family val="2"/>
          </rPr>
          <t>publicad</t>
        </r>
        <r>
          <rPr>
            <sz val="12"/>
            <color rgb="FF00A933"/>
            <rFont val="Century Gothic"/>
            <family val="2"/>
          </rPr>
          <t xml:space="preserve">o (la </t>
        </r>
        <r>
          <rPr>
            <sz val="12"/>
            <color rgb="FF00A933"/>
            <rFont val="Century Gothic"/>
            <family val="2"/>
          </rPr>
          <t xml:space="preserve">actividad </t>
        </r>
        <r>
          <rPr>
            <sz val="12"/>
            <color rgb="FF00A933"/>
            <rFont val="Century Gothic"/>
            <family val="2"/>
          </rPr>
          <t xml:space="preserve">concluye </t>
        </r>
        <r>
          <rPr>
            <sz val="12"/>
            <color rgb="FF00A933"/>
            <rFont val="Century Gothic"/>
            <family val="2"/>
          </rPr>
          <t xml:space="preserve">con la </t>
        </r>
        <r>
          <rPr>
            <sz val="12"/>
            <color rgb="FF00A933"/>
            <rFont val="Century Gothic"/>
            <family val="2"/>
          </rPr>
          <t>suscripci</t>
        </r>
        <r>
          <rPr>
            <sz val="12"/>
            <color rgb="FF00A933"/>
            <rFont val="Century Gothic"/>
            <family val="2"/>
          </rPr>
          <t xml:space="preserve">on del </t>
        </r>
        <r>
          <rPr>
            <sz val="12"/>
            <color rgb="FF00A933"/>
            <rFont val="Century Gothic"/>
            <family val="2"/>
          </rPr>
          <t xml:space="preserve">plan de </t>
        </r>
        <r>
          <rPr>
            <sz val="12"/>
            <color rgb="FF00A933"/>
            <rFont val="Century Gothic"/>
            <family val="2"/>
          </rPr>
          <t>mejoram</t>
        </r>
        <r>
          <rPr>
            <sz val="12"/>
            <color rgb="FF00A933"/>
            <rFont val="Century Gothic"/>
            <family val="2"/>
          </rPr>
          <t xml:space="preserve">iento en </t>
        </r>
        <r>
          <rPr>
            <sz val="12"/>
            <color rgb="FF00A933"/>
            <rFont val="Century Gothic"/>
            <family val="2"/>
          </rPr>
          <t xml:space="preserve">el </t>
        </r>
        <r>
          <rPr>
            <sz val="12"/>
            <color rgb="FF00A933"/>
            <rFont val="Century Gothic"/>
            <family val="2"/>
          </rPr>
          <t xml:space="preserve">sistema </t>
        </r>
        <r>
          <rPr>
            <sz val="12"/>
            <color rgb="FF00A933"/>
            <rFont val="Century Gothic"/>
            <family val="2"/>
          </rPr>
          <t xml:space="preserve">de </t>
        </r>
        <r>
          <rPr>
            <sz val="12"/>
            <color rgb="FF00A933"/>
            <rFont val="Century Gothic"/>
            <family val="2"/>
          </rPr>
          <t>informac</t>
        </r>
        <r>
          <rPr>
            <sz val="12"/>
            <color rgb="FF00A933"/>
            <rFont val="Century Gothic"/>
            <family val="2"/>
          </rPr>
          <t>ión)</t>
        </r>
        <r>
          <rPr>
            <sz val="12"/>
            <color rgb="FF00A933"/>
            <rFont val="Century Gothic"/>
            <family val="2"/>
          </rPr>
          <t xml:space="preserve">
</t>
        </r>
      </text>
    </comment>
    <comment ref="D21" authorId="0" shapeId="0">
      <text>
        <r>
          <rPr>
            <sz val="9"/>
            <color rgb="FF000000"/>
            <rFont val="Arial"/>
            <family val="2"/>
          </rPr>
          <t xml:space="preserve">
Directiva No. 2: “Respeto al derecho de autor y los derechos </t>
        </r>
        <r>
          <rPr>
            <sz val="9"/>
            <color rgb="FF000000"/>
            <rFont val="Arial"/>
            <family val="2"/>
          </rPr>
          <t xml:space="preserve">conexos, en lo referente a utilización de programas de </t>
        </r>
        <r>
          <rPr>
            <sz val="9"/>
            <color rgb="FF000000"/>
            <rFont val="Arial"/>
            <family val="2"/>
          </rPr>
          <t xml:space="preserve">ordenador (software)…Ordena 2. Las oficinas de control </t>
        </r>
        <r>
          <rPr>
            <sz val="9"/>
            <color rgb="FF000000"/>
            <rFont val="Arial"/>
            <family val="2"/>
          </rPr>
          <t xml:space="preserve">interno, auditores u organismos de control de las respectivas </t>
        </r>
        <r>
          <rPr>
            <sz val="9"/>
            <color rgb="FF000000"/>
            <rFont val="Arial"/>
            <family val="2"/>
          </rPr>
          <t xml:space="preserve">instituciones, en desarrollo de las funciones de control y en el </t>
        </r>
        <r>
          <rPr>
            <sz val="9"/>
            <color rgb="FF000000"/>
            <rFont val="Arial"/>
            <family val="2"/>
          </rPr>
          <t xml:space="preserve">marco de sus visitas, inspecciones o informes, verificarán el </t>
        </r>
        <r>
          <rPr>
            <sz val="9"/>
            <color rgb="FF000000"/>
            <rFont val="Arial"/>
            <family val="2"/>
          </rPr>
          <t xml:space="preserve">cumplimiento de lo dispuesto en el numeral anterior y </t>
        </r>
        <r>
          <rPr>
            <sz val="9"/>
            <color rgb="FF000000"/>
            <rFont val="Arial"/>
            <family val="2"/>
          </rPr>
          <t>establecerán procedimientos para tal efecto.”</t>
        </r>
      </text>
    </comment>
    <comment ref="D22" authorId="0" shapeId="0">
      <text>
        <r>
          <rPr>
            <sz val="9"/>
            <color rgb="FF000000"/>
            <rFont val="Arial"/>
            <family val="2"/>
          </rPr>
          <t xml:space="preserve">“ </t>
        </r>
        <r>
          <rPr>
            <sz val="9"/>
            <color rgb="FF000000"/>
            <rFont val="Arial"/>
            <family val="2"/>
          </rPr>
          <t xml:space="preserve">Decreto 2106 de 2019,: Por el cual se dictan normas para </t>
        </r>
        <r>
          <rPr>
            <sz val="9"/>
            <color rgb="FF000000"/>
            <rFont val="Arial"/>
            <family val="2"/>
          </rPr>
          <t xml:space="preserve">simplificar, suprimir y reformar trámites, procesos y </t>
        </r>
        <r>
          <rPr>
            <sz val="9"/>
            <color rgb="FF000000"/>
            <rFont val="Arial"/>
            <family val="2"/>
          </rPr>
          <t xml:space="preserve">procedimientos innecesarios existentes en la administración </t>
        </r>
        <r>
          <rPr>
            <sz val="9"/>
            <color rgb="FF000000"/>
            <rFont val="Arial"/>
            <family val="2"/>
          </rPr>
          <t>pública.</t>
        </r>
        <r>
          <rPr>
            <sz val="9"/>
            <color rgb="FF000000"/>
            <rFont val="Arial"/>
            <family val="2"/>
          </rPr>
          <t xml:space="preserve">
Artículo 156. Reportes del responsable de control interno. El </t>
        </r>
        <r>
          <rPr>
            <sz val="9"/>
            <color rgb="FF000000"/>
            <rFont val="Arial"/>
            <family val="2"/>
          </rPr>
          <t xml:space="preserve">artículo 14 de la Ley 87 de 1993, modificado por los artículos </t>
        </r>
        <r>
          <rPr>
            <sz val="9"/>
            <color rgb="FF000000"/>
            <rFont val="Arial"/>
            <family val="2"/>
          </rPr>
          <t xml:space="preserve">9° de la Ley 1474 de 2011 y 231 del Decreto 019 de 2012, </t>
        </r>
        <r>
          <rPr>
            <sz val="9"/>
            <color rgb="FF000000"/>
            <rFont val="Arial"/>
            <family val="2"/>
          </rPr>
          <t xml:space="preserve">quedará así:   Artículo 14. Reportes del responsable de control </t>
        </r>
        <r>
          <rPr>
            <sz val="9"/>
            <color rgb="FF000000"/>
            <rFont val="Arial"/>
            <family val="2"/>
          </rPr>
          <t xml:space="preserve">interno. El jefe de la Unidad de la Oficina de Control Interno o </t>
        </r>
        <r>
          <rPr>
            <sz val="9"/>
            <color rgb="FF000000"/>
            <rFont val="Arial"/>
            <family val="2"/>
          </rPr>
          <t xml:space="preserve">quien haga sus veces, en una entidad de la Rama Ejecutiva </t>
        </r>
        <r>
          <rPr>
            <sz val="9"/>
            <color rgb="FF000000"/>
            <rFont val="Arial"/>
            <family val="2"/>
          </rPr>
          <t xml:space="preserve">del orden nacional será un servidor público de libre </t>
        </r>
        <r>
          <rPr>
            <sz val="9"/>
            <color rgb="FF000000"/>
            <rFont val="Arial"/>
            <family val="2"/>
          </rPr>
          <t xml:space="preserve">nombramiento y remoción, designado por el presidente de la </t>
        </r>
        <r>
          <rPr>
            <sz val="9"/>
            <color rgb="FF000000"/>
            <rFont val="Arial"/>
            <family val="2"/>
          </rPr>
          <t xml:space="preserve">República.  </t>
        </r>
        <r>
          <rPr>
            <sz val="9"/>
            <color rgb="FF000000"/>
            <rFont val="Arial"/>
            <family val="2"/>
          </rPr>
          <t xml:space="preserve">
Este servidor público, sin perjuicio de las demás obligaciones </t>
        </r>
        <r>
          <rPr>
            <sz val="9"/>
            <color rgb="FF000000"/>
            <rFont val="Arial"/>
            <family val="2"/>
          </rPr>
          <t xml:space="preserve">legales, deberá reportar a los organismos de control los </t>
        </r>
        <r>
          <rPr>
            <sz val="9"/>
            <color rgb="FF000000"/>
            <rFont val="Arial"/>
            <family val="2"/>
          </rPr>
          <t xml:space="preserve">posibles actos de corrupción e irregularidades que haya </t>
        </r>
        <r>
          <rPr>
            <sz val="9"/>
            <color rgb="FF000000"/>
            <rFont val="Arial"/>
            <family val="2"/>
          </rPr>
          <t xml:space="preserve">encontrado en ejercicio de sus funciones.  </t>
        </r>
        <r>
          <rPr>
            <sz val="9"/>
            <color rgb="FF000000"/>
            <rFont val="Arial"/>
            <family val="2"/>
          </rPr>
          <t xml:space="preserve">
El jefe de la Unidad de la Oficina de Control Interno o quien </t>
        </r>
        <r>
          <rPr>
            <sz val="9"/>
            <color rgb="FF000000"/>
            <rFont val="Arial"/>
            <family val="2"/>
          </rPr>
          <t xml:space="preserve">haga sus veces deberá publicar cada seis (6) meses, en el </t>
        </r>
        <r>
          <rPr>
            <sz val="9"/>
            <color rgb="FF000000"/>
            <rFont val="Arial"/>
            <family val="2"/>
          </rPr>
          <t xml:space="preserve">sitio web de la entidad, un informe de evaluación </t>
        </r>
        <r>
          <rPr>
            <sz val="9"/>
            <color rgb="FF000000"/>
            <rFont val="Arial"/>
            <family val="2"/>
          </rPr>
          <t xml:space="preserve">independiente del estado del sistema de control interno, de </t>
        </r>
        <r>
          <rPr>
            <sz val="9"/>
            <color rgb="FF000000"/>
            <rFont val="Arial"/>
            <family val="2"/>
          </rPr>
          <t xml:space="preserve">acuerdo con los lineamientos que imparta el Departamento </t>
        </r>
        <r>
          <rPr>
            <sz val="9"/>
            <color rgb="FF000000"/>
            <rFont val="Arial"/>
            <family val="2"/>
          </rPr>
          <t xml:space="preserve">Administrativo de la Función Pública, so pena de incurrir en </t>
        </r>
        <r>
          <rPr>
            <sz val="9"/>
            <color rgb="FF000000"/>
            <rFont val="Arial"/>
            <family val="2"/>
          </rPr>
          <t xml:space="preserve">falta disciplinaria grave.   En aquellas entidades que no </t>
        </r>
        <r>
          <rPr>
            <sz val="9"/>
            <color rgb="FF000000"/>
            <rFont val="Arial"/>
            <family val="2"/>
          </rPr>
          <t xml:space="preserve">dispongan de sitio web, los informes a que hace referencia el </t>
        </r>
        <r>
          <rPr>
            <sz val="9"/>
            <color rgb="FF000000"/>
            <rFont val="Arial"/>
            <family val="2"/>
          </rPr>
          <t xml:space="preserve">presente artículo deberán publicarse en medios de fácil </t>
        </r>
        <r>
          <rPr>
            <sz val="9"/>
            <color rgb="FF000000"/>
            <rFont val="Arial"/>
            <family val="2"/>
          </rPr>
          <t xml:space="preserve">acceso a la ciudadanía.   Los informes de los funcionarios del </t>
        </r>
        <r>
          <rPr>
            <sz val="9"/>
            <color rgb="FF000000"/>
            <rFont val="Arial"/>
            <family val="2"/>
          </rPr>
          <t xml:space="preserve">control interno tendrán valor probatorio en los procesos </t>
        </r>
        <r>
          <rPr>
            <sz val="9"/>
            <color rgb="FF000000"/>
            <rFont val="Arial"/>
            <family val="2"/>
          </rPr>
          <t xml:space="preserve">disciplinarios, administrativos, judiciales y fiscales cuando las </t>
        </r>
        <r>
          <rPr>
            <sz val="9"/>
            <color rgb="FF000000"/>
            <rFont val="Arial"/>
            <family val="2"/>
          </rPr>
          <t xml:space="preserve">autoridades pertinentes así lo soliciten.  Circular Externa No. </t>
        </r>
        <r>
          <rPr>
            <sz val="9"/>
            <color rgb="FF000000"/>
            <rFont val="Arial"/>
            <family val="2"/>
          </rPr>
          <t>100-006 de 20192”</t>
        </r>
        <r>
          <rPr>
            <sz val="9"/>
            <color rgb="FF000000"/>
            <rFont val="Arial"/>
            <family val="2"/>
          </rPr>
          <t xml:space="preserve">
</t>
        </r>
        <r>
          <rPr>
            <sz val="9"/>
            <color rgb="FF000000"/>
            <rFont val="Arial"/>
            <family val="2"/>
          </rPr>
          <t xml:space="preserve">
</t>
        </r>
      </text>
    </comment>
    <comment ref="D24" authorId="0" shapeId="0">
      <text>
        <r>
          <rPr>
            <sz val="9"/>
            <color rgb="FF000000"/>
            <rFont val="Arial"/>
            <family val="2"/>
          </rPr>
          <t xml:space="preserve">
Decreto Nacional 1068 de 2015): “Por medio del cual se </t>
        </r>
        <r>
          <rPr>
            <sz val="9"/>
            <color rgb="FF000000"/>
            <rFont val="Arial"/>
            <family val="2"/>
          </rPr>
          <t xml:space="preserve">expide el Decreto Único Reglamentario del Sector </t>
        </r>
        <r>
          <rPr>
            <sz val="9"/>
            <color rgb="FF000000"/>
            <rFont val="Arial"/>
            <family val="2"/>
          </rPr>
          <t xml:space="preserve">Hacienda y Crédito Público. Artículo 2.8.4.8.2. Verificación </t>
        </r>
        <r>
          <rPr>
            <sz val="9"/>
            <color rgb="FF000000"/>
            <rFont val="Arial"/>
            <family val="2"/>
          </rPr>
          <t xml:space="preserve">de cumplimiento de disposiciones. Las oficinas de Control </t>
        </r>
        <r>
          <rPr>
            <sz val="9"/>
            <color rgb="FF000000"/>
            <rFont val="Arial"/>
            <family val="2"/>
          </rPr>
          <t xml:space="preserve">Interno verificarán en forma mensual el cumplimiento de </t>
        </r>
        <r>
          <rPr>
            <sz val="9"/>
            <color rgb="FF000000"/>
            <rFont val="Arial"/>
            <family val="2"/>
          </rPr>
          <t xml:space="preserve">estas disposiciones, como de las demás de restricción de </t>
        </r>
        <r>
          <rPr>
            <sz val="9"/>
            <color rgb="FF000000"/>
            <rFont val="Arial"/>
            <family val="2"/>
          </rPr>
          <t xml:space="preserve">gasto que continúan vigentes; estas dependencias prerán </t>
        </r>
        <r>
          <rPr>
            <sz val="9"/>
            <color rgb="FF000000"/>
            <rFont val="Arial"/>
            <family val="2"/>
          </rPr>
          <t xml:space="preserve">y enviarán al representante legal de la entidad u </t>
        </r>
        <r>
          <rPr>
            <sz val="9"/>
            <color rgb="FF000000"/>
            <rFont val="Arial"/>
            <family val="2"/>
          </rPr>
          <t xml:space="preserve">organismo respectivo, un informe trimestral, que </t>
        </r>
        <r>
          <rPr>
            <sz val="9"/>
            <color rgb="FF000000"/>
            <rFont val="Arial"/>
            <family val="2"/>
          </rPr>
          <t xml:space="preserve">determine el grado de cumplimiento de estas </t>
        </r>
        <r>
          <rPr>
            <sz val="9"/>
            <color rgb="FF000000"/>
            <rFont val="Arial"/>
            <family val="2"/>
          </rPr>
          <t xml:space="preserve">disposiciones y las acciones que se deben tomar al </t>
        </r>
        <r>
          <rPr>
            <sz val="9"/>
            <color rgb="FF000000"/>
            <rFont val="Arial"/>
            <family val="2"/>
          </rPr>
          <t>respecto.</t>
        </r>
        <r>
          <rPr>
            <sz val="9"/>
            <color rgb="FF000000"/>
            <rFont val="Arial"/>
            <family val="2"/>
          </rPr>
          <t xml:space="preserve">
Si se requiere tomar medidas antes de la presentación del </t>
        </r>
        <r>
          <rPr>
            <sz val="9"/>
            <color rgb="FF000000"/>
            <rFont val="Arial"/>
            <family val="2"/>
          </rPr>
          <t xml:space="preserve">informe, así lo hará saber el responsable del control </t>
        </r>
        <r>
          <rPr>
            <sz val="9"/>
            <color rgb="FF000000"/>
            <rFont val="Arial"/>
            <family val="2"/>
          </rPr>
          <t xml:space="preserve">interno al jefe del organismo. En todo caso, será </t>
        </r>
        <r>
          <rPr>
            <sz val="9"/>
            <color rgb="FF000000"/>
            <rFont val="Arial"/>
            <family val="2"/>
          </rPr>
          <t xml:space="preserve">responsabilidad de los secretarios generales, o quienes </t>
        </r>
        <r>
          <rPr>
            <sz val="9"/>
            <color rgb="FF000000"/>
            <rFont val="Arial"/>
            <family val="2"/>
          </rPr>
          <t xml:space="preserve">hagan sus veces, velar por el estricto cumplimiento de las </t>
        </r>
        <r>
          <rPr>
            <sz val="9"/>
            <color rgb="FF000000"/>
            <rFont val="Arial"/>
            <family val="2"/>
          </rPr>
          <t>disposiciones aquí contenidas.</t>
        </r>
        <r>
          <rPr>
            <sz val="9"/>
            <color rgb="FF000000"/>
            <rFont val="Arial"/>
            <family val="2"/>
          </rPr>
          <t xml:space="preserve">
El informe de austeridad que presenten los Jefes de </t>
        </r>
        <r>
          <rPr>
            <sz val="9"/>
            <color rgb="FF000000"/>
            <rFont val="Arial"/>
            <family val="2"/>
          </rPr>
          <t xml:space="preserve">Control Interno podrá ser objeto de seguimiento por parte </t>
        </r>
        <r>
          <rPr>
            <sz val="9"/>
            <color rgb="FF000000"/>
            <rFont val="Arial"/>
            <family val="2"/>
          </rPr>
          <t xml:space="preserve">de la Contraloría General de la República a través del </t>
        </r>
        <r>
          <rPr>
            <sz val="9"/>
            <color rgb="FF000000"/>
            <rFont val="Arial"/>
            <family val="2"/>
          </rPr>
          <t>ejercicio de sus auditorías regulares”.</t>
        </r>
        <r>
          <rPr>
            <sz val="9"/>
            <color rgb="FF000000"/>
            <rFont val="Arial"/>
            <family val="2"/>
          </rPr>
          <t xml:space="preserve">
</t>
        </r>
      </text>
    </comment>
    <comment ref="D26" authorId="0" shapeId="0">
      <text>
        <r>
          <rPr>
            <sz val="9"/>
            <color rgb="FF000000"/>
            <rFont val="Arial"/>
            <family val="2"/>
          </rPr>
          <t xml:space="preserve">
Decreto Nacional 648 de 2017 </t>
        </r>
        <r>
          <rPr>
            <sz val="9"/>
            <color rgb="FF000000"/>
            <rFont val="Arial"/>
            <family val="2"/>
          </rPr>
          <t xml:space="preserve">artículo 2.2.21.4.9. “Por el cual </t>
        </r>
        <r>
          <rPr>
            <sz val="9"/>
            <color rgb="FF000000"/>
            <rFont val="Arial"/>
            <family val="2"/>
          </rPr>
          <t xml:space="preserve">se modifica y adiciona el </t>
        </r>
        <r>
          <rPr>
            <sz val="9"/>
            <color rgb="FF000000"/>
            <rFont val="Arial"/>
            <family val="2"/>
          </rPr>
          <t xml:space="preserve">Decreto 1083 de 2015, </t>
        </r>
        <r>
          <rPr>
            <sz val="9"/>
            <color rgb="FF000000"/>
            <rFont val="Arial"/>
            <family val="2"/>
          </rPr>
          <t xml:space="preserve">Reglamentario Único del Sector </t>
        </r>
        <r>
          <rPr>
            <sz val="9"/>
            <color rgb="FF000000"/>
            <rFont val="Arial"/>
            <family val="2"/>
          </rPr>
          <t xml:space="preserve">de la Función Pública.   </t>
        </r>
        <r>
          <rPr>
            <sz val="9"/>
            <color rgb="FF000000"/>
            <rFont val="Arial"/>
            <family val="2"/>
          </rPr>
          <t xml:space="preserve">ARTÍCULO 2.2.21.4.9 Informes. </t>
        </r>
        <r>
          <rPr>
            <sz val="9"/>
            <color rgb="FF000000"/>
            <rFont val="Arial"/>
            <family val="2"/>
          </rPr>
          <t xml:space="preserve">Los jefes de control interno o </t>
        </r>
        <r>
          <rPr>
            <sz val="9"/>
            <color rgb="FF000000"/>
            <rFont val="Arial"/>
            <family val="2"/>
          </rPr>
          <t xml:space="preserve">quienes hagan sus veces </t>
        </r>
        <r>
          <rPr>
            <sz val="9"/>
            <color rgb="FF000000"/>
            <rFont val="Arial"/>
            <family val="2"/>
          </rPr>
          <t xml:space="preserve">deberán presentar los informes </t>
        </r>
        <r>
          <rPr>
            <sz val="9"/>
            <color rgb="FF000000"/>
            <rFont val="Arial"/>
            <family val="2"/>
          </rPr>
          <t xml:space="preserve">que se relacionan a </t>
        </r>
        <r>
          <rPr>
            <sz val="9"/>
            <color rgb="FF000000"/>
            <rFont val="Arial"/>
            <family val="2"/>
          </rPr>
          <t>continuación</t>
        </r>
        <r>
          <rPr>
            <sz val="9"/>
            <color rgb="FF000000"/>
            <rFont val="Arial"/>
            <family val="2"/>
          </rPr>
          <t xml:space="preserve">
 </t>
        </r>
        <r>
          <rPr>
            <sz val="9"/>
            <color rgb="FF000000"/>
            <rFont val="Arial"/>
            <family val="2"/>
          </rPr>
          <t xml:space="preserve">Literal I : Seguimiento al Plan </t>
        </r>
        <r>
          <rPr>
            <sz val="9"/>
            <color rgb="FF000000"/>
            <rFont val="Arial"/>
            <family val="2"/>
          </rPr>
          <t xml:space="preserve">de Mejoramiento Contraloría de </t>
        </r>
        <r>
          <rPr>
            <sz val="9"/>
            <color rgb="FF000000"/>
            <rFont val="Arial"/>
            <family val="2"/>
          </rPr>
          <t xml:space="preserve">Bogotá para Informe Anual de </t>
        </r>
        <r>
          <rPr>
            <sz val="9"/>
            <color rgb="FF000000"/>
            <rFont val="Arial"/>
            <family val="2"/>
          </rPr>
          <t>Rendición de la Cuenta.</t>
        </r>
        <r>
          <rPr>
            <sz val="9"/>
            <color rgb="FF000000"/>
            <rFont val="Arial"/>
            <family val="2"/>
          </rPr>
          <t xml:space="preserve">
</t>
        </r>
      </text>
    </comment>
    <comment ref="D56" authorId="0" shapeId="0">
      <text>
        <r>
          <rPr>
            <sz val="9"/>
            <color rgb="FF000000"/>
            <rFont val="Arial"/>
            <family val="2"/>
          </rPr>
          <t xml:space="preserve">
LEY 87 DE 1993 Por la cual se establecen normas para el </t>
        </r>
        <r>
          <rPr>
            <sz val="9"/>
            <color rgb="FF000000"/>
            <rFont val="Arial"/>
            <family val="2"/>
          </rPr>
          <t xml:space="preserve">ejercicio del control interno en las entidades y organismos </t>
        </r>
        <r>
          <rPr>
            <sz val="9"/>
            <color rgb="FF000000"/>
            <rFont val="Arial"/>
            <family val="2"/>
          </rPr>
          <t>del estado y se dictan otras disposiciones</t>
        </r>
      </text>
    </comment>
    <comment ref="D61" authorId="0" shapeId="0">
      <text>
        <r>
          <rPr>
            <sz val="9"/>
            <color rgb="FF000000"/>
            <rFont val="Arial"/>
            <family val="2"/>
          </rPr>
          <t xml:space="preserve">
Ley 909 de 2004 art. 39 “Por la cual se expiden normas que </t>
        </r>
        <r>
          <rPr>
            <sz val="9"/>
            <color rgb="FF000000"/>
            <rFont val="Arial"/>
            <family val="2"/>
          </rPr>
          <t xml:space="preserve">regulan el empleo público, la carrera administrativa, gerencia </t>
        </r>
        <r>
          <rPr>
            <sz val="9"/>
            <color rgb="FF000000"/>
            <rFont val="Arial"/>
            <family val="2"/>
          </rPr>
          <t>pública y se dictan otras disposiciones.</t>
        </r>
        <r>
          <rPr>
            <sz val="9"/>
            <color rgb="FF000000"/>
            <rFont val="Arial"/>
            <family val="2"/>
          </rPr>
          <t xml:space="preserve">
Artículo 39. Obligación de evaluar. Los empleados que sean </t>
        </r>
        <r>
          <rPr>
            <sz val="9"/>
            <color rgb="FF000000"/>
            <rFont val="Arial"/>
            <family val="2"/>
          </rPr>
          <t xml:space="preserve">responsables de evaluar el desempeño laboral del personal, </t>
        </r>
        <r>
          <rPr>
            <sz val="9"/>
            <color rgb="FF000000"/>
            <rFont val="Arial"/>
            <family val="2"/>
          </rPr>
          <t xml:space="preserve">entre quienes, en todo caso, habrá un funcionario de libre </t>
        </r>
        <r>
          <rPr>
            <sz val="9"/>
            <color rgb="FF000000"/>
            <rFont val="Arial"/>
            <family val="2"/>
          </rPr>
          <t xml:space="preserve">nombramiento y remoción, deberán hacerlo siguiendo la </t>
        </r>
        <r>
          <rPr>
            <sz val="9"/>
            <color rgb="FF000000"/>
            <rFont val="Arial"/>
            <family val="2"/>
          </rPr>
          <t xml:space="preserve">metodología contenida en el instrumento y en los términos que </t>
        </r>
        <r>
          <rPr>
            <sz val="9"/>
            <color rgb="FF000000"/>
            <rFont val="Arial"/>
            <family val="2"/>
          </rPr>
          <t xml:space="preserve">señale el reglamento que para el efecto se expidan. El </t>
        </r>
        <r>
          <rPr>
            <sz val="9"/>
            <color rgb="FF000000"/>
            <rFont val="Arial"/>
            <family val="2"/>
          </rPr>
          <t xml:space="preserve">incumplimiento de este deber constituye falta grave y será </t>
        </r>
        <r>
          <rPr>
            <sz val="9"/>
            <color rgb="FF000000"/>
            <rFont val="Arial"/>
            <family val="2"/>
          </rPr>
          <t xml:space="preserve">sancionable disciplinariamente, sin perjuicio de que se cumpla </t>
        </r>
        <r>
          <rPr>
            <sz val="9"/>
            <color rgb="FF000000"/>
            <rFont val="Arial"/>
            <family val="2"/>
          </rPr>
          <t xml:space="preserve">con la obligación de evaluar y aplicar rigurosamente el </t>
        </r>
        <r>
          <rPr>
            <sz val="9"/>
            <color rgb="FF000000"/>
            <rFont val="Arial"/>
            <family val="2"/>
          </rPr>
          <t xml:space="preserve">procedimiento señalado. El Jefe de Control Interno o quien haga </t>
        </r>
        <r>
          <rPr>
            <sz val="9"/>
            <color rgb="FF000000"/>
            <rFont val="Arial"/>
            <family val="2"/>
          </rPr>
          <t xml:space="preserve">sus veces en las entidades u organismos a los cuales se les </t>
        </r>
        <r>
          <rPr>
            <sz val="9"/>
            <color rgb="FF000000"/>
            <rFont val="Arial"/>
            <family val="2"/>
          </rPr>
          <t xml:space="preserve">aplica la presente ley, tendrá la obligación de remitir las </t>
        </r>
        <r>
          <rPr>
            <sz val="9"/>
            <color rgb="FF000000"/>
            <rFont val="Arial"/>
            <family val="2"/>
          </rPr>
          <t xml:space="preserve">evaluaciones de gestión de cada una de las dependencias, con </t>
        </r>
        <r>
          <rPr>
            <sz val="9"/>
            <color rgb="FF000000"/>
            <rFont val="Arial"/>
            <family val="2"/>
          </rPr>
          <t xml:space="preserve">el fin de que sean tomadas como criterio para la evaluación de </t>
        </r>
        <r>
          <rPr>
            <sz val="9"/>
            <color rgb="FF000000"/>
            <rFont val="Arial"/>
            <family val="2"/>
          </rPr>
          <t xml:space="preserve">los empleados, aspecto sobre el cual hará seguimiento para </t>
        </r>
        <r>
          <rPr>
            <sz val="9"/>
            <color rgb="FF000000"/>
            <rFont val="Arial"/>
            <family val="2"/>
          </rPr>
          <t>verificar su estricto cumplimiento”.</t>
        </r>
        <r>
          <rPr>
            <sz val="9"/>
            <color rgb="FF000000"/>
            <rFont val="Arial"/>
            <family val="2"/>
          </rPr>
          <t xml:space="preserve">
</t>
        </r>
      </text>
    </comment>
    <comment ref="D63" authorId="0" shapeId="0">
      <text>
        <r>
          <rPr>
            <sz val="9"/>
            <color rgb="FF000000"/>
            <rFont val="Arial"/>
            <family val="2"/>
          </rPr>
          <t xml:space="preserve">
Mirar en control de cambios febrero 12</t>
        </r>
        <r>
          <rPr>
            <sz val="9"/>
            <color rgb="FF000000"/>
            <rFont val="Arial"/>
            <family val="2"/>
          </rPr>
          <t xml:space="preserve">
Resolución DAFP No. 1099 de 2017 Artículo 9 Parágrafo 2: “Por la </t>
        </r>
        <r>
          <rPr>
            <sz val="9"/>
            <color rgb="FF000000"/>
            <rFont val="Arial"/>
            <family val="2"/>
          </rPr>
          <t xml:space="preserve">cual se establecen los procedimientos para autorización de trámites </t>
        </r>
        <r>
          <rPr>
            <sz val="9"/>
            <color rgb="FF000000"/>
            <rFont val="Arial"/>
            <family val="2"/>
          </rPr>
          <t xml:space="preserve">y el seguimiento a la política de racionalización de trámites. </t>
        </r>
        <r>
          <rPr>
            <sz val="9"/>
            <color rgb="FF000000"/>
            <rFont val="Arial"/>
            <family val="2"/>
          </rPr>
          <t xml:space="preserve">ARTÍCULO 9. Registro en el módulo de gestión de racionalización. </t>
        </r>
        <r>
          <rPr>
            <sz val="9"/>
            <color rgb="FF000000"/>
            <rFont val="Arial"/>
            <family val="2"/>
          </rPr>
          <t xml:space="preserve">Cada entidad deberá registrar en el Sistema Único de Información </t>
        </r>
        <r>
          <rPr>
            <sz val="9"/>
            <color rgb="FF000000"/>
            <rFont val="Arial"/>
            <family val="2"/>
          </rPr>
          <t xml:space="preserve">de Trámites -SUIT, la estrategia de racionalización de trámites del </t>
        </r>
        <r>
          <rPr>
            <sz val="9"/>
            <color rgb="FF000000"/>
            <rFont val="Arial"/>
            <family val="2"/>
          </rPr>
          <t xml:space="preserve">Plan Anticorrupción y de Atención al Ciudadano de que trata la Ley </t>
        </r>
        <r>
          <rPr>
            <sz val="9"/>
            <color rgb="FF000000"/>
            <rFont val="Arial"/>
            <family val="2"/>
          </rPr>
          <t>1474 de 2011.</t>
        </r>
        <r>
          <rPr>
            <sz val="9"/>
            <color rgb="FF000000"/>
            <rFont val="Arial"/>
            <family val="2"/>
          </rPr>
          <t xml:space="preserve">
PARÁGRAFO 2. La Oficina de Control Interno o quien haga sus </t>
        </r>
        <r>
          <rPr>
            <sz val="9"/>
            <color rgb="FF000000"/>
            <rFont val="Arial"/>
            <family val="2"/>
          </rPr>
          <t xml:space="preserve">veces, en el marco de la función establecida en el artículo 2.1.4.6 del </t>
        </r>
        <r>
          <rPr>
            <sz val="9"/>
            <color rgb="FF000000"/>
            <rFont val="Arial"/>
            <family val="2"/>
          </rPr>
          <t xml:space="preserve">Decreto 1081 de 2015, adelantará el seguimiento a la estrategia de </t>
        </r>
        <r>
          <rPr>
            <sz val="9"/>
            <color rgb="FF000000"/>
            <rFont val="Arial"/>
            <family val="2"/>
          </rPr>
          <t xml:space="preserve">racionalización de trámites a través del Sistema Único de </t>
        </r>
        <r>
          <rPr>
            <sz val="9"/>
            <color rgb="FF000000"/>
            <rFont val="Arial"/>
            <family val="2"/>
          </rPr>
          <t>Información de Trámites –SUIT”.</t>
        </r>
        <r>
          <rPr>
            <sz val="9"/>
            <color rgb="FF000000"/>
            <rFont val="Arial"/>
            <family val="2"/>
          </rPr>
          <t xml:space="preserve">
</t>
        </r>
        <r>
          <rPr>
            <sz val="9"/>
            <color rgb="FF000000"/>
            <rFont val="Arial"/>
            <family val="2"/>
          </rPr>
          <t xml:space="preserve">
</t>
        </r>
        <r>
          <rPr>
            <sz val="9"/>
            <color rgb="FF000000"/>
            <rFont val="Arial"/>
            <family val="2"/>
          </rPr>
          <t xml:space="preserve">
</t>
        </r>
        <r>
          <rPr>
            <sz val="9"/>
            <color rgb="FF000000"/>
            <rFont val="Arial"/>
            <family val="2"/>
          </rPr>
          <t xml:space="preserve">
</t>
        </r>
      </text>
    </comment>
    <comment ref="D64" authorId="0" shapeId="0">
      <text>
        <r>
          <rPr>
            <sz val="9"/>
            <color rgb="FF000000"/>
            <rFont val="Arial"/>
            <family val="2"/>
          </rPr>
          <t xml:space="preserve">
Decreto Nacional No.1716 de 2009 “Por el cual se </t>
        </r>
        <r>
          <rPr>
            <sz val="9"/>
            <color rgb="FF000000"/>
            <rFont val="Arial"/>
            <family val="2"/>
          </rPr>
          <t xml:space="preserve">reglamenta el artículo 13 de la Ley 1285 de 2009, </t>
        </r>
        <r>
          <rPr>
            <sz val="9"/>
            <color rgb="FF000000"/>
            <rFont val="Arial"/>
            <family val="2"/>
          </rPr>
          <t xml:space="preserve">el artículo 75 de la Ley 446 de 1998 y del Capítulo </t>
        </r>
        <r>
          <rPr>
            <sz val="9"/>
            <color rgb="FF000000"/>
            <rFont val="Arial"/>
            <family val="2"/>
          </rPr>
          <t xml:space="preserve">V de la Ley 640 de 2001. Artículo 26.De la acción </t>
        </r>
        <r>
          <rPr>
            <sz val="9"/>
            <color rgb="FF000000"/>
            <rFont val="Arial"/>
            <family val="2"/>
          </rPr>
          <t xml:space="preserve">de repetición. Los Comités de Conciliación de las </t>
        </r>
        <r>
          <rPr>
            <sz val="9"/>
            <color rgb="FF000000"/>
            <rFont val="Arial"/>
            <family val="2"/>
          </rPr>
          <t xml:space="preserve">entidades públicas deberán realizar los estudios </t>
        </r>
        <r>
          <rPr>
            <sz val="9"/>
            <color rgb="FF000000"/>
            <rFont val="Arial"/>
            <family val="2"/>
          </rPr>
          <t xml:space="preserve">pertinentes para determinar la procedencia de la </t>
        </r>
        <r>
          <rPr>
            <sz val="9"/>
            <color rgb="FF000000"/>
            <rFont val="Arial"/>
            <family val="2"/>
          </rPr>
          <t>acción de repetición.</t>
        </r>
        <r>
          <rPr>
            <sz val="9"/>
            <color rgb="FF000000"/>
            <rFont val="Arial"/>
            <family val="2"/>
          </rPr>
          <t xml:space="preserve">
Para ello, el ordenador del gasto, al día siguiente </t>
        </r>
        <r>
          <rPr>
            <sz val="9"/>
            <color rgb="FF000000"/>
            <rFont val="Arial"/>
            <family val="2"/>
          </rPr>
          <t xml:space="preserve">del pago total del capital de una condena, de una </t>
        </r>
        <r>
          <rPr>
            <sz val="9"/>
            <color rgb="FF000000"/>
            <rFont val="Arial"/>
            <family val="2"/>
          </rPr>
          <t xml:space="preserve">conciliación o de cualquier otro crédito surgido </t>
        </r>
        <r>
          <rPr>
            <sz val="9"/>
            <color rgb="FF000000"/>
            <rFont val="Arial"/>
            <family val="2"/>
          </rPr>
          <t xml:space="preserve">por concepto de la responsabilidad patrimonial de </t>
        </r>
        <r>
          <rPr>
            <sz val="9"/>
            <color rgb="FF000000"/>
            <rFont val="Arial"/>
            <family val="2"/>
          </rPr>
          <t xml:space="preserve">la entidad, deberá remitir el acto administrativo y </t>
        </r>
        <r>
          <rPr>
            <sz val="9"/>
            <color rgb="FF000000"/>
            <rFont val="Arial"/>
            <family val="2"/>
          </rPr>
          <t xml:space="preserve">sus antecedentes al Comité de Conciliación, para </t>
        </r>
        <r>
          <rPr>
            <sz val="9"/>
            <color rgb="FF000000"/>
            <rFont val="Arial"/>
            <family val="2"/>
          </rPr>
          <t xml:space="preserve">que en un término no superior a seis (6) meses se </t>
        </r>
        <r>
          <rPr>
            <sz val="9"/>
            <color rgb="FF000000"/>
            <rFont val="Arial"/>
            <family val="2"/>
          </rPr>
          <t xml:space="preserve">adopte la decisión motivada de iniciar o no el </t>
        </r>
        <r>
          <rPr>
            <sz val="9"/>
            <color rgb="FF000000"/>
            <rFont val="Arial"/>
            <family val="2"/>
          </rPr>
          <t xml:space="preserve">proceso de repetición y se presente la </t>
        </r>
        <r>
          <rPr>
            <sz val="9"/>
            <color rgb="FF000000"/>
            <rFont val="Arial"/>
            <family val="2"/>
          </rPr>
          <t xml:space="preserve">correspondiente demanda, cuando la misma </t>
        </r>
        <r>
          <rPr>
            <sz val="9"/>
            <color rgb="FF000000"/>
            <rFont val="Arial"/>
            <family val="2"/>
          </rPr>
          <t xml:space="preserve">resulte procedente, dentro de los tres (3) meses </t>
        </r>
        <r>
          <rPr>
            <sz val="9"/>
            <color rgb="FF000000"/>
            <rFont val="Arial"/>
            <family val="2"/>
          </rPr>
          <t>siguientes a la decisión.</t>
        </r>
        <r>
          <rPr>
            <sz val="9"/>
            <color rgb="FF000000"/>
            <rFont val="Arial"/>
            <family val="2"/>
          </rPr>
          <t xml:space="preserve">
Parágrafo único. La Oficina de Control Interno de </t>
        </r>
        <r>
          <rPr>
            <sz val="9"/>
            <color rgb="FF000000"/>
            <rFont val="Arial"/>
            <family val="2"/>
          </rPr>
          <t xml:space="preserve">las entidades o quien haga sus veces, deberá </t>
        </r>
        <r>
          <rPr>
            <sz val="9"/>
            <color rgb="FF000000"/>
            <rFont val="Arial"/>
            <family val="2"/>
          </rPr>
          <t xml:space="preserve">verificar el cumplimiento de las obligaciones </t>
        </r>
        <r>
          <rPr>
            <sz val="9"/>
            <color rgb="FF000000"/>
            <rFont val="Arial"/>
            <family val="2"/>
          </rPr>
          <t>contenidas en este artículo.”</t>
        </r>
        <r>
          <rPr>
            <sz val="9"/>
            <color rgb="FF000000"/>
            <rFont val="Arial"/>
            <family val="2"/>
          </rPr>
          <t xml:space="preserve">
</t>
        </r>
      </text>
    </comment>
  </commentList>
</comments>
</file>

<file path=xl/comments2.xml><?xml version="1.0" encoding="utf-8"?>
<comments xmlns="http://schemas.openxmlformats.org/spreadsheetml/2006/main">
  <authors>
    <author/>
  </authors>
  <commentList>
    <comment ref="AH6" authorId="0" shapeId="0">
      <text>
        <r>
          <rPr>
            <sz val="11"/>
            <color rgb="FF000000"/>
            <rFont val="Arial"/>
            <family val="2"/>
          </rPr>
          <t xml:space="preserve">Francisco:
</t>
        </r>
        <r>
          <rPr>
            <sz val="12"/>
            <color rgb="FF00A933"/>
            <rFont val="Century Gothic"/>
            <family val="2"/>
          </rPr>
          <t xml:space="preserve">
Incluir fecha y numero orfeo, el link de la ubicación del informe publicado (la actividad concluye con la suscripcion del plan de mejoramiento en el sistema de información)</t>
        </r>
        <r>
          <rPr>
            <sz val="12"/>
            <color rgb="FF00A933"/>
            <rFont val="Century Gothic"/>
            <family val="2"/>
          </rPr>
          <t xml:space="preserve">
</t>
        </r>
      </text>
    </comment>
    <comment ref="D21" authorId="0" shapeId="0">
      <text>
        <r>
          <rPr>
            <sz val="9"/>
            <color rgb="FF000000"/>
            <rFont val="Arial"/>
            <family val="2"/>
          </rPr>
          <t xml:space="preserve">
Directiva No. 2: “Respeto al derecho de autor y los derechos conexos, en lo referente a utilización de programas de ordenador (software)…Ordena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r>
      </text>
    </comment>
    <comment ref="D22" authorId="0" shapeId="0">
      <text>
        <r>
          <rPr>
            <sz val="9"/>
            <color rgb="FF000000"/>
            <rFont val="Arial"/>
            <family val="2"/>
          </rPr>
          <t xml:space="preserve">“ </t>
        </r>
        <r>
          <rPr>
            <sz val="9"/>
            <color rgb="FF000000"/>
            <rFont val="Arial"/>
            <family val="2"/>
          </rPr>
          <t>Decreto 2106 de 2019,: Por el cual se dictan normas para simplificar, suprimir y reformar trámites, procesos y procedimientos innecesarios existentes en la administración pública.</t>
        </r>
        <r>
          <rPr>
            <sz val="9"/>
            <color rgb="FF000000"/>
            <rFont val="Arial"/>
            <family val="2"/>
          </rPr>
          <t xml:space="preserve">
Artículo 156. Reportes del responsable de control interno. El artículo 14 de la Ley 87 de 1993, modificado por los artículos 9° de la Ley 1474 de 2011 y 231 del Decreto 019 de 2012, quedará así:   Artículo 14. Reportes del responsable de control interno. El jefe de la Unidad de la Oficina de Control Interno o quien haga sus veces, en una entidad de la Rama Ejecutiva del orden nacional será un servidor público de libre nombramiento y remoción, designado por el presidente de la República.  </t>
        </r>
        <r>
          <rPr>
            <sz val="9"/>
            <color rgb="FF000000"/>
            <rFont val="Arial"/>
            <family val="2"/>
          </rPr>
          <t xml:space="preserve">
Este servidor público, sin perjuicio de las demás obligaciones legales, deberá reportar a los organismos de control los posibles actos de corrupción e irregularidades que haya encontrado en ejercicio de sus funciones.  </t>
        </r>
        <r>
          <rPr>
            <sz val="9"/>
            <color rgb="FF000000"/>
            <rFont val="Arial"/>
            <family val="2"/>
          </rPr>
          <t xml:space="preserve">
El jefe de la Unidad de la Oficina de Control Interno o quien haga sus veces deberá publicar cada seis (6) meses, en el sitio web de la entidad, un informe de evaluación independiente del estado del sistema de control interno, de acuerdo con los lineamientos que imparta el Departamento Administrativo de la Función Pública, so pena de incurrir en falta disciplinaria grave.   En aquellas entidades que no dispongan de sitio web, los informes a que hace referencia el presente artículo deberán publicarse en medios de fácil acceso a la ciudadanía.   Los informes de los funcionarios del control interno tendrán valor probatorio en los procesos disciplinarios, administrativos, judiciales y fiscales cuando las autoridades pertinentes así lo soliciten.  Circular Externa No. 100-006 de 20192”</t>
        </r>
        <r>
          <rPr>
            <sz val="9"/>
            <color rgb="FF000000"/>
            <rFont val="Arial"/>
            <family val="2"/>
          </rPr>
          <t xml:space="preserve">
</t>
        </r>
        <r>
          <rPr>
            <sz val="9"/>
            <color rgb="FF000000"/>
            <rFont val="Arial"/>
            <family val="2"/>
          </rPr>
          <t xml:space="preserve">
</t>
        </r>
      </text>
    </comment>
    <comment ref="D24" authorId="0" shapeId="0">
      <text>
        <r>
          <rPr>
            <sz val="9"/>
            <color rgb="FF000000"/>
            <rFont val="Arial"/>
            <family val="2"/>
          </rPr>
          <t xml:space="preserve">
Decreto Nacional 1068 de 2015): “Por medio del cual se expide el Decreto Único Reglamentario del Sector Hacienda y Crédito Público. Artículo 2.8.4.8.2. Verificación de cumplimiento de disposiciones. Las oficinas de Control Interno verificarán en forma mensual el cumplimiento de estas disposiciones, como de las demás de restricción de gasto que continúan vigentes; estas dependencias prerán y enviarán al representante legal de la entidad u organismo respectivo, un informe trimestral, que determine el grado de cumplimiento de estas disposiciones y las acciones que se deben tomar al respecto.</t>
        </r>
        <r>
          <rPr>
            <sz val="9"/>
            <color rgb="FF000000"/>
            <rFont val="Arial"/>
            <family val="2"/>
          </rPr>
          <t xml:space="preserve">
Si se requiere tomar medidas antes de la presentación del informe, así lo hará saber el responsable del control interno al jefe del organismo. En todo caso, será responsabilidad de los secretarios generales, o quienes hagan sus veces, velar por el estricto cumplimiento de las disposiciones aquí contenidas.</t>
        </r>
        <r>
          <rPr>
            <sz val="9"/>
            <color rgb="FF000000"/>
            <rFont val="Arial"/>
            <family val="2"/>
          </rPr>
          <t xml:space="preserve">
El informe de austeridad que presenten los Jefes de Control Interno podrá ser objeto de seguimiento por parte de la Contraloría General de la República a través del ejercicio de sus auditorías regulares”.</t>
        </r>
        <r>
          <rPr>
            <sz val="9"/>
            <color rgb="FF000000"/>
            <rFont val="Arial"/>
            <family val="2"/>
          </rPr>
          <t xml:space="preserve">
</t>
        </r>
      </text>
    </comment>
    <comment ref="D26" authorId="0" shapeId="0">
      <text>
        <r>
          <rPr>
            <sz val="9"/>
            <color rgb="FF000000"/>
            <rFont val="Arial"/>
            <family val="2"/>
          </rPr>
          <t xml:space="preserve">
Decreto Nacional 648 de 2017 artículo 2.2.21.4.9. “Por el cual se modifica y adiciona el Decreto 1083 de 2015, Reglamentario Único del Sector de la Función Pública.   ARTÍCULO 2.2.21.4.9 Informes. Los jefes de control interno o quienes hagan sus veces deberán presentar los informes que se relacionan a continuación</t>
        </r>
        <r>
          <rPr>
            <sz val="9"/>
            <color rgb="FF000000"/>
            <rFont val="Arial"/>
            <family val="2"/>
          </rPr>
          <t xml:space="preserve">
 </t>
        </r>
        <r>
          <rPr>
            <sz val="9"/>
            <color rgb="FF000000"/>
            <rFont val="Arial"/>
            <family val="2"/>
          </rPr>
          <t>Literal I : Seguimiento al Plan de Mejoramiento Contraloría de Bogotá para Informe Anual de Rendición de la Cuenta.</t>
        </r>
        <r>
          <rPr>
            <sz val="9"/>
            <color rgb="FF000000"/>
            <rFont val="Arial"/>
            <family val="2"/>
          </rPr>
          <t xml:space="preserve">
</t>
        </r>
      </text>
    </comment>
    <comment ref="D56" authorId="0" shapeId="0">
      <text>
        <r>
          <rPr>
            <sz val="9"/>
            <color rgb="FF000000"/>
            <rFont val="Arial"/>
            <family val="2"/>
          </rPr>
          <t xml:space="preserve">
LEY 87 DE 1993 Por la cual se establecen normas para el ejercicio del control interno en las entidades y organismos del estado y se dictan otras disposiciones</t>
        </r>
      </text>
    </comment>
    <comment ref="D61" authorId="0" shapeId="0">
      <text>
        <r>
          <rPr>
            <sz val="9"/>
            <color rgb="FF000000"/>
            <rFont val="Arial"/>
            <family val="2"/>
          </rPr>
          <t xml:space="preserve">
Ley 909 de 2004 art. 39 “Por la cual se expiden normas que regulan el empleo público, la carrera administrativa, gerencia pública y se dictan otras disposiciones.</t>
        </r>
        <r>
          <rPr>
            <sz val="9"/>
            <color rgb="FF000000"/>
            <rFont val="Arial"/>
            <family val="2"/>
          </rPr>
          <t xml:space="preserve">
Artículo 39. Obligación de evaluar. Los empleados que sean responsables de evaluar el desempeño laboral del personal, entre quienes, en todo caso, habrá un funcionario de libre nombramiento y remoción, deberán hacerlo siguiendo la metodología contenida en el instrumento y en los términos que señale el reglamento que para el efecto se expidan. El incumplimiento de este deber constituye falta grave y será sancionable disciplinariamente, sin perjuicio de que se cumpla con la obligación de evaluar y aplicar rigurosamente el procedimiento señalado. El Jefe de Control Interno o quien haga sus veces en las entidades u organismos a los cuales se les aplica la presente ley, tendrá la obligación de remitir las evaluaciones de gestión de cada una de las dependencias, con el fin de que sean tomadas como criterio para la evaluación de los empleados, aspecto sobre el cual hará seguimiento para verificar su estricto cumplimiento”.</t>
        </r>
        <r>
          <rPr>
            <sz val="9"/>
            <color rgb="FF000000"/>
            <rFont val="Arial"/>
            <family val="2"/>
          </rPr>
          <t xml:space="preserve">
</t>
        </r>
      </text>
    </comment>
    <comment ref="D63" authorId="0" shapeId="0">
      <text>
        <r>
          <rPr>
            <sz val="9"/>
            <color rgb="FF000000"/>
            <rFont val="Arial"/>
            <family val="2"/>
          </rPr>
          <t xml:space="preserve">
Mirar en control de cambios febrero 12</t>
        </r>
        <r>
          <rPr>
            <sz val="9"/>
            <color rgb="FF000000"/>
            <rFont val="Arial"/>
            <family val="2"/>
          </rPr>
          <t xml:space="preserve">
Resolución DAFP No. 1099 de 2017 Artículo 9 Parágrafo 2: “Por la cual se establecen los procedimientos para autorización de trámites y el seguimiento a la política de racionalización de trámites. ARTÍCULO 9. Registro en el módulo de gestión de racionalización. Cada entidad deberá registrar en el Sistema Único de Información de Trámites -SUIT, la estrategia de racionalización de trámites del Plan Anticorrupción y de Atención al Ciudadano de que trata la Ley 1474 de 2011.</t>
        </r>
        <r>
          <rPr>
            <sz val="9"/>
            <color rgb="FF000000"/>
            <rFont val="Arial"/>
            <family val="2"/>
          </rPr>
          <t xml:space="preserve">
PARÁGRAFO 2. La Oficina de Control Interno o quien haga sus veces, en el marco de la función establecida en el artículo 2.1.4.6 del Decreto 1081 de 2015, adelantará el seguimiento a la estrategia de racionalización de trámites a través del Sistema Único de Información de Trámites –SUIT”.</t>
        </r>
        <r>
          <rPr>
            <sz val="9"/>
            <color rgb="FF000000"/>
            <rFont val="Arial"/>
            <family val="2"/>
          </rPr>
          <t xml:space="preserve">
</t>
        </r>
        <r>
          <rPr>
            <sz val="9"/>
            <color rgb="FF000000"/>
            <rFont val="Arial"/>
            <family val="2"/>
          </rPr>
          <t xml:space="preserve">
</t>
        </r>
        <r>
          <rPr>
            <sz val="9"/>
            <color rgb="FF000000"/>
            <rFont val="Arial"/>
            <family val="2"/>
          </rPr>
          <t xml:space="preserve">
</t>
        </r>
        <r>
          <rPr>
            <sz val="9"/>
            <color rgb="FF000000"/>
            <rFont val="Arial"/>
            <family val="2"/>
          </rPr>
          <t xml:space="preserve">
</t>
        </r>
      </text>
    </comment>
    <comment ref="D64" authorId="0" shapeId="0">
      <text>
        <r>
          <rPr>
            <sz val="9"/>
            <color rgb="FF000000"/>
            <rFont val="Arial"/>
            <family val="2"/>
          </rPr>
          <t xml:space="preserve">
Decreto Nacional No.1716 de 2009 “Por el cual se reglamenta el artículo 13 de la Ley 1285 de 2009, el artículo 75 de la Ley 446 de 1998 y del Capítulo V de la Ley 640 de 2001. Artículo 26.De la acción de repetición. Los Comités de Conciliación de las entidades públicas deberán realizar los estudios pertinentes para determinar la procedencia de la acción de repetición.</t>
        </r>
        <r>
          <rPr>
            <sz val="9"/>
            <color rgb="FF000000"/>
            <rFont val="Arial"/>
            <family val="2"/>
          </rPr>
          <t xml:space="preserve">
Para ello, el ordenador del gasto, al día siguiente del pago total del capital de una condena, de una conciliación o de cualquier otro crédito surgido por concepto de la responsabilidad patrimonial de la entidad, deberá remitir el acto administrativo y sus antecedentes al Comité de Conciliación, para que en un término no superior a seis (6) meses se adopte la decisión motivada de iniciar o no el proceso de repetición y se presente la correspondiente demanda, cuando la misma resulte procedente, dentro de los tres (3) meses siguientes a la decisión.</t>
        </r>
        <r>
          <rPr>
            <sz val="9"/>
            <color rgb="FF000000"/>
            <rFont val="Arial"/>
            <family val="2"/>
          </rPr>
          <t xml:space="preserve">
Parágrafo único. La Oficina de Control Interno de las entidades o quien haga sus veces, deberá verificar el cumplimiento de las obligaciones contenidas en este artículo.”</t>
        </r>
        <r>
          <rPr>
            <sz val="9"/>
            <color rgb="FF000000"/>
            <rFont val="Arial"/>
            <family val="2"/>
          </rPr>
          <t xml:space="preserve">
</t>
        </r>
      </text>
    </comment>
  </commentList>
</comments>
</file>

<file path=xl/comments3.xml><?xml version="1.0" encoding="utf-8"?>
<comments xmlns="http://schemas.openxmlformats.org/spreadsheetml/2006/main">
  <authors>
    <author/>
  </authors>
  <commentList>
    <comment ref="AH6" authorId="0" shapeId="0">
      <text>
        <r>
          <rPr>
            <sz val="11"/>
            <color rgb="FF000000"/>
            <rFont val="Arial"/>
            <family val="2"/>
          </rPr>
          <t xml:space="preserve">Francisco:
</t>
        </r>
        <r>
          <rPr>
            <sz val="12"/>
            <color rgb="FF00A933"/>
            <rFont val="Century Gothic"/>
            <family val="2"/>
          </rPr>
          <t xml:space="preserve">
Incluir fecha y numero orfeo, el link de la ubicación del informe publicado (la actividad concluye con la suscripcion del plan de mejoramiento en el sistema de información)</t>
        </r>
        <r>
          <rPr>
            <sz val="12"/>
            <color rgb="FF00A933"/>
            <rFont val="Century Gothic"/>
            <family val="2"/>
          </rPr>
          <t xml:space="preserve">
</t>
        </r>
      </text>
    </comment>
    <comment ref="D19" authorId="0" shapeId="0">
      <text>
        <r>
          <rPr>
            <sz val="9"/>
            <color rgb="FF000000"/>
            <rFont val="Arial"/>
            <family val="2"/>
          </rPr>
          <t xml:space="preserve">
Directiva No. 2: “Respeto al derecho de autor y los derechos conexos, en lo referente a utilización de programas de ordenador (software)…Ordena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r>
      </text>
    </comment>
    <comment ref="D20" authorId="0" shapeId="0">
      <text>
        <r>
          <rPr>
            <sz val="9"/>
            <color rgb="FF000000"/>
            <rFont val="Arial"/>
            <family val="2"/>
          </rPr>
          <t xml:space="preserve">“ </t>
        </r>
        <r>
          <rPr>
            <sz val="9"/>
            <color rgb="FF000000"/>
            <rFont val="Arial"/>
            <family val="2"/>
          </rPr>
          <t>Decreto 2106 de 2019,: Por el cual se dictan normas para simplificar, suprimir y reformar trámites, procesos y procedimientos innecesarios existentes en la administración pública.</t>
        </r>
        <r>
          <rPr>
            <sz val="9"/>
            <color rgb="FF000000"/>
            <rFont val="Arial"/>
            <family val="2"/>
          </rPr>
          <t xml:space="preserve">
Artículo 156. Reportes del responsable de control interno. El artículo 14 de la Ley 87 de 1993, modificado por los artículos 9° de la Ley 1474 de 2011 y 231 del Decreto 019 de 2012, quedará así:   Artículo 14. Reportes del responsable de control interno. El jefe de la Unidad de la Oficina de Control Interno o quien haga sus veces, en una entidad de la Rama Ejecutiva del orden nacional será un servidor público de libre nombramiento y remoción, designado por el presidente de la República.  </t>
        </r>
        <r>
          <rPr>
            <sz val="9"/>
            <color rgb="FF000000"/>
            <rFont val="Arial"/>
            <family val="2"/>
          </rPr>
          <t xml:space="preserve">
Este servidor público, sin perjuicio de las demás obligaciones legales, deberá reportar a los organismos de control los posibles actos de corrupción e irregularidades que haya encontrado en ejercicio de sus funciones.  </t>
        </r>
        <r>
          <rPr>
            <sz val="9"/>
            <color rgb="FF000000"/>
            <rFont val="Arial"/>
            <family val="2"/>
          </rPr>
          <t xml:space="preserve">
El jefe de la Unidad de la Oficina de Control Interno o quien haga sus veces deberá publicar cada seis (6) meses, en el sitio web de la entidad, un informe de evaluación independiente del estado del sistema de control interno, de acuerdo con los lineamientos que imparta el Departamento Administrativo de la Función Pública, so pena de incurrir en falta disciplinaria grave.   En aquellas entidades que no dispongan de sitio web, los informes a que hace referencia el presente artículo deberán publicarse en medios de fácil acceso a la ciudadanía.   Los informes de los funcionarios del control interno tendrán valor probatorio en los procesos disciplinarios, administrativos, judiciales y fiscales cuando las autoridades pertinentes así lo soliciten.  Circular Externa No. 100-006 de 20192”</t>
        </r>
        <r>
          <rPr>
            <sz val="9"/>
            <color rgb="FF000000"/>
            <rFont val="Arial"/>
            <family val="2"/>
          </rPr>
          <t xml:space="preserve">
</t>
        </r>
        <r>
          <rPr>
            <sz val="9"/>
            <color rgb="FF000000"/>
            <rFont val="Arial"/>
            <family val="2"/>
          </rPr>
          <t xml:space="preserve">
</t>
        </r>
      </text>
    </comment>
    <comment ref="D22" authorId="0" shapeId="0">
      <text>
        <r>
          <rPr>
            <sz val="9"/>
            <color rgb="FF000000"/>
            <rFont val="Arial"/>
            <family val="2"/>
          </rPr>
          <t xml:space="preserve">
Decreto Nacional 1068 de 2015): “Por medio del cual se expide el Decreto Único Reglamentario del Sector Hacienda y Crédito Público. Artículo 2.8.4.8.2. Verificación de cumplimiento de disposiciones. Las oficinas de Control Interno verificarán en forma mensual el cumplimiento de estas disposiciones, como de las demás de restricción de gasto que continúan vigentes; estas dependencias prerán y enviarán al representante legal de la entidad u organismo respectivo, un informe trimestral, que determine el grado de cumplimiento de estas disposiciones y las acciones que se deben tomar al respecto.</t>
        </r>
        <r>
          <rPr>
            <sz val="9"/>
            <color rgb="FF000000"/>
            <rFont val="Arial"/>
            <family val="2"/>
          </rPr>
          <t xml:space="preserve">
Si se requiere tomar medidas antes de la presentación del informe, así lo hará saber el responsable del control interno al jefe del organismo. En todo caso, será responsabilidad de los secretarios generales, o quienes hagan sus veces, velar por el estricto cumplimiento de las disposiciones aquí contenidas.</t>
        </r>
        <r>
          <rPr>
            <sz val="9"/>
            <color rgb="FF000000"/>
            <rFont val="Arial"/>
            <family val="2"/>
          </rPr>
          <t xml:space="preserve">
El informe de austeridad que presenten los Jefes de Control Interno podrá ser objeto de seguimiento por parte de la Contraloría General de la República a través del ejercicio de sus auditorías regulares”.</t>
        </r>
        <r>
          <rPr>
            <sz val="9"/>
            <color rgb="FF000000"/>
            <rFont val="Arial"/>
            <family val="2"/>
          </rPr>
          <t xml:space="preserve">
</t>
        </r>
      </text>
    </comment>
    <comment ref="D24" authorId="0" shapeId="0">
      <text>
        <r>
          <rPr>
            <sz val="9"/>
            <color rgb="FF000000"/>
            <rFont val="Arial"/>
            <family val="2"/>
          </rPr>
          <t xml:space="preserve">
Decreto Nacional 648 de 2017 artículo 2.2.21.4.9. “Por el cual se modifica y adiciona el Decreto 1083 de 2015, Reglamentario Único del Sector de la Función Pública.   ARTÍCULO 2.2.21.4.9 Informes. Los jefes de control interno o quienes hagan sus veces deberán presentar los informes que se relacionan a continuación</t>
        </r>
        <r>
          <rPr>
            <sz val="9"/>
            <color rgb="FF000000"/>
            <rFont val="Arial"/>
            <family val="2"/>
          </rPr>
          <t xml:space="preserve">
 </t>
        </r>
        <r>
          <rPr>
            <sz val="9"/>
            <color rgb="FF000000"/>
            <rFont val="Arial"/>
            <family val="2"/>
          </rPr>
          <t>Literal I : Seguimiento al Plan de Mejoramiento Contraloría de Bogotá para Informe Anual de Rendición de la Cuenta.</t>
        </r>
        <r>
          <rPr>
            <sz val="9"/>
            <color rgb="FF000000"/>
            <rFont val="Arial"/>
            <family val="2"/>
          </rPr>
          <t xml:space="preserve">
</t>
        </r>
      </text>
    </comment>
    <comment ref="D54" authorId="0" shapeId="0">
      <text>
        <r>
          <rPr>
            <sz val="9"/>
            <color rgb="FF000000"/>
            <rFont val="Arial"/>
            <family val="2"/>
          </rPr>
          <t xml:space="preserve">
LEY 87 DE 1993 Por la cual se establecen normas para el ejercicio del control interno en las entidades y organismos del estado y se dictan otras disposiciones</t>
        </r>
      </text>
    </comment>
    <comment ref="D59" authorId="0" shapeId="0">
      <text>
        <r>
          <rPr>
            <sz val="9"/>
            <color rgb="FF000000"/>
            <rFont val="Arial"/>
            <family val="2"/>
          </rPr>
          <t xml:space="preserve">
Ley 909 de 2004 art. 39 “Por la cual se expiden normas que regulan el empleo público, la carrera administrativa, gerencia pública y se dictan otras disposiciones.</t>
        </r>
        <r>
          <rPr>
            <sz val="9"/>
            <color rgb="FF000000"/>
            <rFont val="Arial"/>
            <family val="2"/>
          </rPr>
          <t xml:space="preserve">
Artículo 39. Obligación de evaluar. Los empleados que sean responsables de evaluar el desempeño laboral del personal, entre quienes, en todo caso, habrá un funcionario de libre nombramiento y remoción, deberán hacerlo siguiendo la metodología contenida en el instrumento y en los términos que señale el reglamento que para el efecto se expidan. El incumplimiento de este deber constituye falta grave y será sancionable disciplinariamente, sin perjuicio de que se cumpla con la obligación de evaluar y aplicar rigurosamente el procedimiento señalado. El Jefe de Control Interno o quien haga sus veces en las entidades u organismos a los cuales se les aplica la presente ley, tendrá la obligación de remitir las evaluaciones de gestión de cada una de las dependencias, con el fin de que sean tomadas como criterio para la evaluación de los empleados, aspecto sobre el cual hará seguimiento para verificar su estricto cumplimiento”.</t>
        </r>
        <r>
          <rPr>
            <sz val="9"/>
            <color rgb="FF000000"/>
            <rFont val="Arial"/>
            <family val="2"/>
          </rPr>
          <t xml:space="preserve">
</t>
        </r>
      </text>
    </comment>
    <comment ref="D61" authorId="0" shapeId="0">
      <text>
        <r>
          <rPr>
            <sz val="9"/>
            <color rgb="FF000000"/>
            <rFont val="Arial"/>
            <family val="2"/>
          </rPr>
          <t xml:space="preserve">
Mirar en control de cambios febrero 12</t>
        </r>
        <r>
          <rPr>
            <sz val="9"/>
            <color rgb="FF000000"/>
            <rFont val="Arial"/>
            <family val="2"/>
          </rPr>
          <t xml:space="preserve">
Resolución DAFP No. 1099 de 2017 Artículo 9 Parágrafo 2: “Por la cual se establecen los procedimientos para autorización de trámites y el seguimiento a la política de racionalización de trámites. ARTÍCULO 9. Registro en el módulo de gestión de racionalización. Cada entidad deberá registrar en el Sistema Único de Información de Trámites -SUIT, la estrategia de racionalización de trámites del Plan Anticorrupción y de Atención al Ciudadano de que trata la Ley 1474 de 2011.</t>
        </r>
        <r>
          <rPr>
            <sz val="9"/>
            <color rgb="FF000000"/>
            <rFont val="Arial"/>
            <family val="2"/>
          </rPr>
          <t xml:space="preserve">
PARÁGRAFO 2. La Oficina de Control Interno o quien haga sus veces, en el marco de la función establecida en el artículo 2.1.4.6 del Decreto 1081 de 2015, adelantará el seguimiento a la estrategia de racionalización de trámites a través del Sistema Único de Información de Trámites –SUIT”.</t>
        </r>
        <r>
          <rPr>
            <sz val="9"/>
            <color rgb="FF000000"/>
            <rFont val="Arial"/>
            <family val="2"/>
          </rPr>
          <t xml:space="preserve">
</t>
        </r>
        <r>
          <rPr>
            <sz val="9"/>
            <color rgb="FF000000"/>
            <rFont val="Arial"/>
            <family val="2"/>
          </rPr>
          <t xml:space="preserve">
</t>
        </r>
        <r>
          <rPr>
            <sz val="9"/>
            <color rgb="FF000000"/>
            <rFont val="Arial"/>
            <family val="2"/>
          </rPr>
          <t xml:space="preserve">
</t>
        </r>
        <r>
          <rPr>
            <sz val="9"/>
            <color rgb="FF000000"/>
            <rFont val="Arial"/>
            <family val="2"/>
          </rPr>
          <t xml:space="preserve">
</t>
        </r>
      </text>
    </comment>
    <comment ref="D62" authorId="0" shapeId="0">
      <text>
        <r>
          <rPr>
            <sz val="9"/>
            <color rgb="FF000000"/>
            <rFont val="Arial"/>
            <family val="2"/>
          </rPr>
          <t xml:space="preserve">
Decreto Nacional No.1716 de 2009 “Por el cual se reglamenta el artículo 13 de la Ley 1285 de 2009, el artículo 75 de la Ley 446 de 1998 y del Capítulo V de la Ley 640 de 2001. Artículo 26.De la acción de repetición. Los Comités de Conciliación de las entidades públicas deberán realizar los estudios pertinentes para determinar la procedencia de la acción de repetición.</t>
        </r>
        <r>
          <rPr>
            <sz val="9"/>
            <color rgb="FF000000"/>
            <rFont val="Arial"/>
            <family val="2"/>
          </rPr>
          <t xml:space="preserve">
Para ello, el ordenador del gasto, al día siguiente del pago total del capital de una condena, de una conciliación o de cualquier otro crédito surgido por concepto de la responsabilidad patrimonial de la entidad, deberá remitir el acto administrativo y sus antecedentes al Comité de Conciliación, para que en un término no superior a seis (6) meses se adopte la decisión motivada de iniciar o no el proceso de repetición y se presente la correspondiente demanda, cuando la misma resulte procedente, dentro de los tres (3) meses siguientes a la decisión.</t>
        </r>
        <r>
          <rPr>
            <sz val="9"/>
            <color rgb="FF000000"/>
            <rFont val="Arial"/>
            <family val="2"/>
          </rPr>
          <t xml:space="preserve">
Parágrafo único. La Oficina de Control Interno de las entidades o quien haga sus veces, deberá verificar el cumplimiento de las obligaciones contenidas en este artículo.”</t>
        </r>
        <r>
          <rPr>
            <sz val="9"/>
            <color rgb="FF000000"/>
            <rFont val="Arial"/>
            <family val="2"/>
          </rPr>
          <t xml:space="preserve">
</t>
        </r>
      </text>
    </comment>
  </commentList>
</comments>
</file>

<file path=xl/comments4.xml><?xml version="1.0" encoding="utf-8"?>
<comments xmlns="http://schemas.openxmlformats.org/spreadsheetml/2006/main">
  <authors>
    <author/>
  </authors>
  <commentList>
    <comment ref="AH6" authorId="0" shapeId="0">
      <text>
        <r>
          <rPr>
            <sz val="11"/>
            <color rgb="FF000000"/>
            <rFont val="Arial"/>
            <family val="2"/>
          </rPr>
          <t xml:space="preserve">Francisco:
</t>
        </r>
        <r>
          <rPr>
            <sz val="12"/>
            <color rgb="FF00A933"/>
            <rFont val="Century Gothic"/>
            <family val="2"/>
          </rPr>
          <t xml:space="preserve">
Incluir fecha y numero orfeo, el link de la ubicación del informe publicado (la actividad concluye con la suscripcion del plan de mejoramiento en el sistema de información)</t>
        </r>
        <r>
          <rPr>
            <sz val="12"/>
            <color rgb="FF00A933"/>
            <rFont val="Century Gothic"/>
            <family val="2"/>
          </rPr>
          <t xml:space="preserve">
</t>
        </r>
      </text>
    </comment>
    <comment ref="D20" authorId="0" shapeId="0">
      <text>
        <r>
          <rPr>
            <sz val="9"/>
            <color rgb="FF000000"/>
            <rFont val="Arial"/>
            <family val="2"/>
          </rPr>
          <t xml:space="preserve">
Directiva No. 2: “Respeto al derecho de autor y los derechos conexos, en lo referente a utilización de programas de ordenador (software)…Ordena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r>
      </text>
    </comment>
    <comment ref="D21" authorId="0" shapeId="0">
      <text>
        <r>
          <rPr>
            <sz val="9"/>
            <color rgb="FF000000"/>
            <rFont val="Arial"/>
            <family val="2"/>
          </rPr>
          <t xml:space="preserve">“ </t>
        </r>
        <r>
          <rPr>
            <sz val="9"/>
            <color rgb="FF000000"/>
            <rFont val="Arial"/>
            <family val="2"/>
          </rPr>
          <t>Decreto 2106 de 2019,: Por el cual se dictan normas para simplificar, suprimir y reformar trámites, procesos y procedimientos innecesarios existentes en la administración pública.</t>
        </r>
        <r>
          <rPr>
            <sz val="9"/>
            <color rgb="FF000000"/>
            <rFont val="Arial"/>
            <family val="2"/>
          </rPr>
          <t xml:space="preserve">
Artículo 156. Reportes del responsable de control interno. El artículo 14 de la Ley 87 de 1993, modificado por los artículos 9° de la Ley 1474 de 2011 y 231 del Decreto 019 de 2012, quedará así:   Artículo 14. Reportes del responsable de control interno. El jefe de la Unidad de la Oficina de Control Interno o quien haga sus veces, en una entidad de la Rama Ejecutiva del orden nacional será un servidor público de libre nombramiento y remoción, designado por el presidente de la República.  </t>
        </r>
        <r>
          <rPr>
            <sz val="9"/>
            <color rgb="FF000000"/>
            <rFont val="Arial"/>
            <family val="2"/>
          </rPr>
          <t xml:space="preserve">
Este servidor público, sin perjuicio de las demás obligaciones legales, deberá reportar a los organismos de control los posibles actos de corrupción e irregularidades que haya encontrado en ejercicio de sus funciones.  </t>
        </r>
        <r>
          <rPr>
            <sz val="9"/>
            <color rgb="FF000000"/>
            <rFont val="Arial"/>
            <family val="2"/>
          </rPr>
          <t xml:space="preserve">
El jefe de la Unidad de la Oficina de Control Interno o quien haga sus veces deberá publicar cada seis (6) meses, en el sitio web de la entidad, un informe de evaluación independiente del estado del sistema de control interno, de acuerdo con los lineamientos que imparta el Departamento Administrativo de la Función Pública, so pena de incurrir en falta disciplinaria grave.   En aquellas entidades que no dispongan de sitio web, los informes a que hace referencia el presente artículo deberán publicarse en medios de fácil acceso a la ciudadanía.   Los informes de los funcionarios del control interno tendrán valor probatorio en los procesos disciplinarios, administrativos, judiciales y fiscales cuando las autoridades pertinentes así lo soliciten.  Circular Externa No. 100-006 de 20192”</t>
        </r>
        <r>
          <rPr>
            <sz val="9"/>
            <color rgb="FF000000"/>
            <rFont val="Arial"/>
            <family val="2"/>
          </rPr>
          <t xml:space="preserve">
</t>
        </r>
        <r>
          <rPr>
            <sz val="9"/>
            <color rgb="FF000000"/>
            <rFont val="Arial"/>
            <family val="2"/>
          </rPr>
          <t xml:space="preserve">
</t>
        </r>
      </text>
    </comment>
    <comment ref="D23" authorId="0" shapeId="0">
      <text>
        <r>
          <rPr>
            <sz val="9"/>
            <color rgb="FF000000"/>
            <rFont val="Arial"/>
            <family val="2"/>
          </rPr>
          <t xml:space="preserve">
Decreto Nacional 1068 de 2015): “Por medio del cual se expide el Decreto Único Reglamentario del Sector Hacienda y Crédito Público. Artículo 2.8.4.8.2. Verificación de cumplimiento de disposiciones. Las oficinas de Control Interno verificarán en forma mensual el cumplimiento de estas disposiciones, como de las demás de restricción de gasto que continúan vigentes; estas dependencias prerán y enviarán al representante legal de la entidad u organismo respectivo, un informe trimestral, que determine el grado de cumplimiento de estas disposiciones y las acciones que se deben tomar al respecto.</t>
        </r>
        <r>
          <rPr>
            <sz val="9"/>
            <color rgb="FF000000"/>
            <rFont val="Arial"/>
            <family val="2"/>
          </rPr>
          <t xml:space="preserve">
Si se requiere tomar medidas antes de la presentación del informe, así lo hará saber el responsable del control interno al jefe del organismo. En todo caso, será responsabilidad de los secretarios generales, o quienes hagan sus veces, velar por el estricto cumplimiento de las disposiciones aquí contenidas.</t>
        </r>
        <r>
          <rPr>
            <sz val="9"/>
            <color rgb="FF000000"/>
            <rFont val="Arial"/>
            <family val="2"/>
          </rPr>
          <t xml:space="preserve">
El informe de austeridad que presenten los Jefes de Control Interno podrá ser objeto de seguimiento por parte de la Contraloría General de la República a través del ejercicio de sus auditorías regulares”.</t>
        </r>
        <r>
          <rPr>
            <sz val="9"/>
            <color rgb="FF000000"/>
            <rFont val="Arial"/>
            <family val="2"/>
          </rPr>
          <t xml:space="preserve">
</t>
        </r>
      </text>
    </comment>
    <comment ref="D25" authorId="0" shapeId="0">
      <text>
        <r>
          <rPr>
            <sz val="9"/>
            <color rgb="FF000000"/>
            <rFont val="Arial"/>
            <family val="2"/>
          </rPr>
          <t xml:space="preserve">
Decreto Nacional 648 de 2017 artículo 2.2.21.4.9. “Por el cual se modifica y adiciona el Decreto 1083 de 2015, Reglamentario Único del Sector de la Función Pública.   ARTÍCULO 2.2.21.4.9 Informes. Los jefes de control interno o quienes hagan sus veces deberán presentar los informes que se relacionan a continuación</t>
        </r>
        <r>
          <rPr>
            <sz val="9"/>
            <color rgb="FF000000"/>
            <rFont val="Arial"/>
            <family val="2"/>
          </rPr>
          <t xml:space="preserve">
 </t>
        </r>
        <r>
          <rPr>
            <sz val="9"/>
            <color rgb="FF000000"/>
            <rFont val="Arial"/>
            <family val="2"/>
          </rPr>
          <t>Literal I : Seguimiento al Plan de Mejoramiento Contraloría de Bogotá para Informe Anual de Rendición de la Cuenta.</t>
        </r>
        <r>
          <rPr>
            <sz val="9"/>
            <color rgb="FF000000"/>
            <rFont val="Arial"/>
            <family val="2"/>
          </rPr>
          <t xml:space="preserve">
</t>
        </r>
      </text>
    </comment>
    <comment ref="D55" authorId="0" shapeId="0">
      <text>
        <r>
          <rPr>
            <sz val="9"/>
            <color rgb="FF000000"/>
            <rFont val="Arial"/>
            <family val="2"/>
          </rPr>
          <t xml:space="preserve">
LEY 87 DE 1993 Por la cual se establecen normas para el ejercicio del control interno en las entidades y organismos del estado y se dictan otras disposiciones</t>
        </r>
      </text>
    </comment>
    <comment ref="D60" authorId="0" shapeId="0">
      <text>
        <r>
          <rPr>
            <sz val="9"/>
            <color rgb="FF000000"/>
            <rFont val="Arial"/>
            <family val="2"/>
          </rPr>
          <t xml:space="preserve">
Ley 909 de 2004 art. 39 “Por la cual se expiden normas que regulan el empleo público, la carrera administrativa, gerencia pública y se dictan otras disposiciones.</t>
        </r>
        <r>
          <rPr>
            <sz val="9"/>
            <color rgb="FF000000"/>
            <rFont val="Arial"/>
            <family val="2"/>
          </rPr>
          <t xml:space="preserve">
Artículo 39. Obligación de evaluar. Los empleados que sean responsables de evaluar el desempeño laboral del personal, entre quienes, en todo caso, habrá un funcionario de libre nombramiento y remoción, deberán hacerlo siguiendo la metodología contenida en el instrumento y en los términos que señale el reglamento que para el efecto se expidan. El incumplimiento de este deber constituye falta grave y será sancionable disciplinariamente, sin perjuicio de que se cumpla con la obligación de evaluar y aplicar rigurosamente el procedimiento señalado. El Jefe de Control Interno o quien haga sus veces en las entidades u organismos a los cuales se les aplica la presente ley, tendrá la obligación de remitir las evaluaciones de gestión de cada una de las dependencias, con el fin de que sean tomadas como criterio para la evaluación de los empleados, aspecto sobre el cual hará seguimiento para verificar su estricto cumplimiento”.</t>
        </r>
        <r>
          <rPr>
            <sz val="9"/>
            <color rgb="FF000000"/>
            <rFont val="Arial"/>
            <family val="2"/>
          </rPr>
          <t xml:space="preserve">
</t>
        </r>
      </text>
    </comment>
    <comment ref="D62" authorId="0" shapeId="0">
      <text>
        <r>
          <rPr>
            <sz val="9"/>
            <color rgb="FF000000"/>
            <rFont val="Arial"/>
            <family val="2"/>
          </rPr>
          <t xml:space="preserve">
Mirar en control de cambios febrero 12</t>
        </r>
        <r>
          <rPr>
            <sz val="9"/>
            <color rgb="FF000000"/>
            <rFont val="Arial"/>
            <family val="2"/>
          </rPr>
          <t xml:space="preserve">
Resolución DAFP No. 1099 de 2017 Artículo 9 Parágrafo 2: “Por la cual se establecen los procedimientos para autorización de trámites y el seguimiento a la política de racionalización de trámites. ARTÍCULO 9. Registro en el módulo de gestión de racionalización. Cada entidad deberá registrar en el Sistema Único de Información de Trámites -SUIT, la estrategia de racionalización de trámites del Plan Anticorrupción y de Atención al Ciudadano de que trata la Ley 1474 de 2011.</t>
        </r>
        <r>
          <rPr>
            <sz val="9"/>
            <color rgb="FF000000"/>
            <rFont val="Arial"/>
            <family val="2"/>
          </rPr>
          <t xml:space="preserve">
PARÁGRAFO 2. La Oficina de Control Interno o quien haga sus veces, en el marco de la función establecida en el artículo 2.1.4.6 del Decreto 1081 de 2015, adelantará el seguimiento a la estrategia de racionalización de trámites a través del Sistema Único de Información de Trámites –SUIT”.</t>
        </r>
        <r>
          <rPr>
            <sz val="9"/>
            <color rgb="FF000000"/>
            <rFont val="Arial"/>
            <family val="2"/>
          </rPr>
          <t xml:space="preserve">
</t>
        </r>
        <r>
          <rPr>
            <sz val="9"/>
            <color rgb="FF000000"/>
            <rFont val="Arial"/>
            <family val="2"/>
          </rPr>
          <t xml:space="preserve">
</t>
        </r>
        <r>
          <rPr>
            <sz val="9"/>
            <color rgb="FF000000"/>
            <rFont val="Arial"/>
            <family val="2"/>
          </rPr>
          <t xml:space="preserve">
</t>
        </r>
        <r>
          <rPr>
            <sz val="9"/>
            <color rgb="FF000000"/>
            <rFont val="Arial"/>
            <family val="2"/>
          </rPr>
          <t xml:space="preserve">
</t>
        </r>
      </text>
    </comment>
    <comment ref="D63" authorId="0" shapeId="0">
      <text>
        <r>
          <rPr>
            <sz val="9"/>
            <color rgb="FF000000"/>
            <rFont val="Arial"/>
            <family val="2"/>
          </rPr>
          <t xml:space="preserve">
Decreto Nacional No.1716 de 2009 “Por el cual se reglamenta el artículo 13 de la Ley 1285 de 2009, el artículo 75 de la Ley 446 de 1998 y del Capítulo V de la Ley 640 de 2001. Artículo 26.De la acción de repetición. Los Comités de Conciliación de las entidades públicas deberán realizar los estudios pertinentes para determinar la procedencia de la acción de repetición.</t>
        </r>
        <r>
          <rPr>
            <sz val="9"/>
            <color rgb="FF000000"/>
            <rFont val="Arial"/>
            <family val="2"/>
          </rPr>
          <t xml:space="preserve">
Para ello, el ordenador del gasto, al día siguiente del pago total del capital de una condena, de una conciliación o de cualquier otro crédito surgido por concepto de la responsabilidad patrimonial de la entidad, deberá remitir el acto administrativo y sus antecedentes al Comité de Conciliación, para que en un término no superior a seis (6) meses se adopte la decisión motivada de iniciar o no el proceso de repetición y se presente la correspondiente demanda, cuando la misma resulte procedente, dentro de los tres (3) meses siguientes a la decisión.</t>
        </r>
        <r>
          <rPr>
            <sz val="9"/>
            <color rgb="FF000000"/>
            <rFont val="Arial"/>
            <family val="2"/>
          </rPr>
          <t xml:space="preserve">
Parágrafo único. La Oficina de Control Interno de las entidades o quien haga sus veces, deberá verificar el cumplimiento de las obligaciones contenidas en este artículo.”</t>
        </r>
        <r>
          <rPr>
            <sz val="9"/>
            <color rgb="FF000000"/>
            <rFont val="Arial"/>
            <family val="2"/>
          </rPr>
          <t xml:space="preserve">
</t>
        </r>
      </text>
    </comment>
  </commentList>
</comments>
</file>

<file path=xl/comments5.xml><?xml version="1.0" encoding="utf-8"?>
<comments xmlns="http://schemas.openxmlformats.org/spreadsheetml/2006/main">
  <authors>
    <author/>
  </authors>
  <commentList>
    <comment ref="AH6" authorId="0" shapeId="0">
      <text>
        <r>
          <rPr>
            <sz val="11"/>
            <color rgb="FF000000"/>
            <rFont val="Arial"/>
            <family val="2"/>
          </rPr>
          <t xml:space="preserve">Francisco:
</t>
        </r>
        <r>
          <rPr>
            <sz val="12"/>
            <color rgb="FF00A933"/>
            <rFont val="Century Gothic"/>
            <family val="2"/>
          </rPr>
          <t xml:space="preserve">
Incluir fecha y numero orfeo, el link de la ubicación del informe publicado (la actividad concluye con la suscripcion del plan de mejoramiento en el sistema de información)</t>
        </r>
        <r>
          <rPr>
            <sz val="12"/>
            <color rgb="FF00A933"/>
            <rFont val="Century Gothic"/>
            <family val="2"/>
          </rPr>
          <t xml:space="preserve">
</t>
        </r>
      </text>
    </comment>
    <comment ref="D20" authorId="0" shapeId="0">
      <text>
        <r>
          <rPr>
            <sz val="9"/>
            <color rgb="FF000000"/>
            <rFont val="Arial"/>
            <family val="2"/>
          </rPr>
          <t xml:space="preserve">
Directiva No. 2: “Respeto al derecho de autor y los derechos conexos, en lo referente a utilización de programas de ordenador (software)…Ordena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r>
      </text>
    </comment>
    <comment ref="D21" authorId="0" shapeId="0">
      <text>
        <r>
          <rPr>
            <sz val="9"/>
            <color rgb="FF000000"/>
            <rFont val="Arial"/>
            <family val="2"/>
          </rPr>
          <t xml:space="preserve">“ </t>
        </r>
        <r>
          <rPr>
            <sz val="9"/>
            <color rgb="FF000000"/>
            <rFont val="Arial"/>
            <family val="2"/>
          </rPr>
          <t>Decreto 2106 de 2019,: Por el cual se dictan normas para simplificar, suprimir y reformar trámites, procesos y procedimientos innecesarios existentes en la administración pública.</t>
        </r>
        <r>
          <rPr>
            <sz val="9"/>
            <color rgb="FF000000"/>
            <rFont val="Arial"/>
            <family val="2"/>
          </rPr>
          <t xml:space="preserve">
Artículo 156. Reportes del responsable de control interno. El artículo 14 de la Ley 87 de 1993, modificado por los artículos 9° de la Ley 1474 de 2011 y 231 del Decreto 019 de 2012, quedará así:   Artículo 14. Reportes del responsable de control interno. El jefe de la Unidad de la Oficina de Control Interno o quien haga sus veces, en una entidad de la Rama Ejecutiva del orden nacional será un servidor público de libre nombramiento y remoción, designado por el presidente de la República.  </t>
        </r>
        <r>
          <rPr>
            <sz val="9"/>
            <color rgb="FF000000"/>
            <rFont val="Arial"/>
            <family val="2"/>
          </rPr>
          <t xml:space="preserve">
Este servidor público, sin perjuicio de las demás obligaciones legales, deberá reportar a los organismos de control los posibles actos de corrupción e irregularidades que haya encontrado en ejercicio de sus funciones.  </t>
        </r>
        <r>
          <rPr>
            <sz val="9"/>
            <color rgb="FF000000"/>
            <rFont val="Arial"/>
            <family val="2"/>
          </rPr>
          <t xml:space="preserve">
El jefe de la Unidad de la Oficina de Control Interno o quien haga sus veces deberá publicar cada seis (6) meses, en el sitio web de la entidad, un informe de evaluación independiente del estado del sistema de control interno, de acuerdo con los lineamientos que imparta el Departamento Administrativo de la Función Pública, so pena de incurrir en falta disciplinaria grave.   En aquellas entidades que no dispongan de sitio web, los informes a que hace referencia el presente artículo deberán publicarse en medios de fácil acceso a la ciudadanía.   Los informes de los funcionarios del control interno tendrán valor probatorio en los procesos disciplinarios, administrativos, judiciales y fiscales cuando las autoridades pertinentes así lo soliciten.  Circular Externa No. 100-006 de 20192”</t>
        </r>
        <r>
          <rPr>
            <sz val="9"/>
            <color rgb="FF000000"/>
            <rFont val="Arial"/>
            <family val="2"/>
          </rPr>
          <t xml:space="preserve">
</t>
        </r>
        <r>
          <rPr>
            <sz val="9"/>
            <color rgb="FF000000"/>
            <rFont val="Arial"/>
            <family val="2"/>
          </rPr>
          <t xml:space="preserve">
</t>
        </r>
      </text>
    </comment>
    <comment ref="D23" authorId="0" shapeId="0">
      <text>
        <r>
          <rPr>
            <sz val="9"/>
            <color rgb="FF000000"/>
            <rFont val="Arial"/>
            <family val="2"/>
          </rPr>
          <t xml:space="preserve">
Decreto Nacional 1068 de 2015): “Por medio del cual se expide el Decreto Único Reglamentario del Sector Hacienda y Crédito Público. Artículo 2.8.4.8.2. Verificación de cumplimiento de disposiciones. Las oficinas de Control Interno verificarán en forma mensual el cumplimiento de estas disposiciones, como de las demás de restricción de gasto que continúan vigentes; estas dependencias prerán y enviarán al representante legal de la entidad u organismo respectivo, un informe trimestral, que determine el grado de cumplimiento de estas disposiciones y las acciones que se deben tomar al respecto.</t>
        </r>
        <r>
          <rPr>
            <sz val="9"/>
            <color rgb="FF000000"/>
            <rFont val="Arial"/>
            <family val="2"/>
          </rPr>
          <t xml:space="preserve">
Si se requiere tomar medidas antes de la presentación del informe, así lo hará saber el responsable del control interno al jefe del organismo. En todo caso, será responsabilidad de los secretarios generales, o quienes hagan sus veces, velar por el estricto cumplimiento de las disposiciones aquí contenidas.</t>
        </r>
        <r>
          <rPr>
            <sz val="9"/>
            <color rgb="FF000000"/>
            <rFont val="Arial"/>
            <family val="2"/>
          </rPr>
          <t xml:space="preserve">
El informe de austeridad que presenten los Jefes de Control Interno podrá ser objeto de seguimiento por parte de la Contraloría General de la República a través del ejercicio de sus auditorías regulares”.</t>
        </r>
        <r>
          <rPr>
            <sz val="9"/>
            <color rgb="FF000000"/>
            <rFont val="Arial"/>
            <family val="2"/>
          </rPr>
          <t xml:space="preserve">
</t>
        </r>
      </text>
    </comment>
    <comment ref="D25" authorId="0" shapeId="0">
      <text>
        <r>
          <rPr>
            <sz val="9"/>
            <color rgb="FF000000"/>
            <rFont val="Arial"/>
            <family val="2"/>
          </rPr>
          <t xml:space="preserve">
Decreto Nacional 648 de 2017 artículo 2.2.21.4.9. “Por el cual se modifica y adiciona el Decreto 1083 de 2015, Reglamentario Único del Sector de la Función Pública.   ARTÍCULO 2.2.21.4.9 Informes. Los jefes de control interno o quienes hagan sus veces deberán presentar los informes que se relacionan a continuación</t>
        </r>
        <r>
          <rPr>
            <sz val="9"/>
            <color rgb="FF000000"/>
            <rFont val="Arial"/>
            <family val="2"/>
          </rPr>
          <t xml:space="preserve">
 </t>
        </r>
        <r>
          <rPr>
            <sz val="9"/>
            <color rgb="FF000000"/>
            <rFont val="Arial"/>
            <family val="2"/>
          </rPr>
          <t>Literal I : Seguimiento al Plan de Mejoramiento Contraloría de Bogotá para Informe Anual de Rendición de la Cuenta.</t>
        </r>
        <r>
          <rPr>
            <sz val="9"/>
            <color rgb="FF000000"/>
            <rFont val="Arial"/>
            <family val="2"/>
          </rPr>
          <t xml:space="preserve">
</t>
        </r>
      </text>
    </comment>
    <comment ref="D55" authorId="0" shapeId="0">
      <text>
        <r>
          <rPr>
            <sz val="9"/>
            <color rgb="FF000000"/>
            <rFont val="Arial"/>
            <family val="2"/>
          </rPr>
          <t xml:space="preserve">
LEY 87 DE 1993 Por la cual se establecen normas para el ejercicio del control interno en las entidades y organismos del estado y se dictan otras disposiciones</t>
        </r>
      </text>
    </comment>
    <comment ref="D60" authorId="0" shapeId="0">
      <text>
        <r>
          <rPr>
            <sz val="9"/>
            <color rgb="FF000000"/>
            <rFont val="Arial"/>
            <family val="2"/>
          </rPr>
          <t xml:space="preserve">
Ley 909 de 2004 art. 39 “Por la cual se expiden normas que regulan el empleo público, la carrera administrativa, gerencia pública y se dictan otras disposiciones.</t>
        </r>
        <r>
          <rPr>
            <sz val="9"/>
            <color rgb="FF000000"/>
            <rFont val="Arial"/>
            <family val="2"/>
          </rPr>
          <t xml:space="preserve">
Artículo 39. Obligación de evaluar. Los empleados que sean responsables de evaluar el desempeño laboral del personal, entre quienes, en todo caso, habrá un funcionario de libre nombramiento y remoción, deberán hacerlo siguiendo la metodología contenida en el instrumento y en los términos que señale el reglamento que para el efecto se expidan. El incumplimiento de este deber constituye falta grave y será sancionable disciplinariamente, sin perjuicio de que se cumpla con la obligación de evaluar y aplicar rigurosamente el procedimiento señalado. El Jefe de Control Interno o quien haga sus veces en las entidades u organismos a los cuales se les aplica la presente ley, tendrá la obligación de remitir las evaluaciones de gestión de cada una de las dependencias, con el fin de que sean tomadas como criterio para la evaluación de los empleados, aspecto sobre el cual hará seguimiento para verificar su estricto cumplimiento”.</t>
        </r>
        <r>
          <rPr>
            <sz val="9"/>
            <color rgb="FF000000"/>
            <rFont val="Arial"/>
            <family val="2"/>
          </rPr>
          <t xml:space="preserve">
</t>
        </r>
      </text>
    </comment>
    <comment ref="D62" authorId="0" shapeId="0">
      <text>
        <r>
          <rPr>
            <sz val="9"/>
            <color rgb="FF000000"/>
            <rFont val="Arial"/>
            <family val="2"/>
          </rPr>
          <t xml:space="preserve">
Mirar en control de cambios febrero 12</t>
        </r>
        <r>
          <rPr>
            <sz val="9"/>
            <color rgb="FF000000"/>
            <rFont val="Arial"/>
            <family val="2"/>
          </rPr>
          <t xml:space="preserve">
Resolución DAFP No. 1099 de 2017 Artículo 9 Parágrafo 2: “Por la cual se establecen los procedimientos para autorización de trámites y el seguimiento a la política de racionalización de trámites. ARTÍCULO 9. Registro en el módulo de gestión de racionalización. Cada entidad deberá registrar en el Sistema Único de Información de Trámites -SUIT, la estrategia de racionalización de trámites del Plan Anticorrupción y de Atención al Ciudadano de que trata la Ley 1474 de 2011.</t>
        </r>
        <r>
          <rPr>
            <sz val="9"/>
            <color rgb="FF000000"/>
            <rFont val="Arial"/>
            <family val="2"/>
          </rPr>
          <t xml:space="preserve">
PARÁGRAFO 2. La Oficina de Control Interno o quien haga sus veces, en el marco de la función establecida en el artículo 2.1.4.6 del Decreto 1081 de 2015, adelantará el seguimiento a la estrategia de racionalización de trámites a través del Sistema Único de Información de Trámites –SUIT”.</t>
        </r>
        <r>
          <rPr>
            <sz val="9"/>
            <color rgb="FF000000"/>
            <rFont val="Arial"/>
            <family val="2"/>
          </rPr>
          <t xml:space="preserve">
</t>
        </r>
        <r>
          <rPr>
            <sz val="9"/>
            <color rgb="FF000000"/>
            <rFont val="Arial"/>
            <family val="2"/>
          </rPr>
          <t xml:space="preserve">
</t>
        </r>
        <r>
          <rPr>
            <sz val="9"/>
            <color rgb="FF000000"/>
            <rFont val="Arial"/>
            <family val="2"/>
          </rPr>
          <t xml:space="preserve">
</t>
        </r>
        <r>
          <rPr>
            <sz val="9"/>
            <color rgb="FF000000"/>
            <rFont val="Arial"/>
            <family val="2"/>
          </rPr>
          <t xml:space="preserve">
</t>
        </r>
      </text>
    </comment>
    <comment ref="D63" authorId="0" shapeId="0">
      <text>
        <r>
          <rPr>
            <sz val="9"/>
            <color rgb="FF000000"/>
            <rFont val="Arial"/>
            <family val="2"/>
          </rPr>
          <t xml:space="preserve">
Decreto Nacional No.1716 de 2009 “Por el cual se reglamenta el artículo 13 de la Ley 1285 de 2009, el artículo 75 de la Ley 446 de 1998 y del Capítulo V de la Ley 640 de 2001. Artículo 26.De la acción de repetición. Los Comités de Conciliación de las entidades públicas deberán realizar los estudios pertinentes para determinar la procedencia de la acción de repetición.</t>
        </r>
        <r>
          <rPr>
            <sz val="9"/>
            <color rgb="FF000000"/>
            <rFont val="Arial"/>
            <family val="2"/>
          </rPr>
          <t xml:space="preserve">
Para ello, el ordenador del gasto, al día siguiente del pago total del capital de una condena, de una conciliación o de cualquier otro crédito surgido por concepto de la responsabilidad patrimonial de la entidad, deberá remitir el acto administrativo y sus antecedentes al Comité de Conciliación, para que en un término no superior a seis (6) meses se adopte la decisión motivada de iniciar o no el proceso de repetición y se presente la correspondiente demanda, cuando la misma resulte procedente, dentro de los tres (3) meses siguientes a la decisión.</t>
        </r>
        <r>
          <rPr>
            <sz val="9"/>
            <color rgb="FF000000"/>
            <rFont val="Arial"/>
            <family val="2"/>
          </rPr>
          <t xml:space="preserve">
Parágrafo único. La Oficina de Control Interno de las entidades o quien haga sus veces, deberá verificar el cumplimiento de las obligaciones contenidas en este artículo.”</t>
        </r>
        <r>
          <rPr>
            <sz val="9"/>
            <color rgb="FF000000"/>
            <rFont val="Arial"/>
            <family val="2"/>
          </rPr>
          <t xml:space="preserve">
</t>
        </r>
      </text>
    </comment>
  </commentList>
</comments>
</file>

<file path=xl/sharedStrings.xml><?xml version="1.0" encoding="utf-8"?>
<sst xmlns="http://schemas.openxmlformats.org/spreadsheetml/2006/main" count="2153" uniqueCount="362">
  <si>
    <t xml:space="preserve">PLAN ANUAL DE AUDITORÍA - OFICINA DE CONTROL INTERNO
</t>
  </si>
  <si>
    <r>
      <rPr>
        <b/>
        <sz val="16"/>
        <color rgb="FF000000"/>
        <rFont val="Arial"/>
        <family val="2"/>
      </rPr>
      <t>Objetivo</t>
    </r>
    <r>
      <rPr>
        <sz val="16"/>
        <color rgb="FF000000"/>
        <rFont val="Arial"/>
        <family val="2"/>
      </rPr>
      <t>: Generar valor a la gestión de la UCMC, promoviendo la eficacia y efectividad en su operación, a través del ejercicio de los roles establecidos para la Oficina de Control Interno: liderazgo estratégico, enfoque hacía la prevención, evaluación de la gestión del riesgo, evaluación y seguimiento y relación con entes externos de control, en procura de la mejora continua, sostenibilidad del sistema de control interno, el logro de los objetivos y metas institucionales y el cumplimiento de la normatividad aplicable.</t>
    </r>
  </si>
  <si>
    <r>
      <rPr>
        <b/>
        <sz val="16"/>
        <color rgb="FF000000"/>
        <rFont val="Arial"/>
        <family val="2"/>
      </rPr>
      <t>Alcance</t>
    </r>
    <r>
      <rPr>
        <sz val="16"/>
        <color rgb="FF000000"/>
        <rFont val="Arial"/>
        <family val="2"/>
      </rPr>
      <t xml:space="preserve">: Inicia con la evaluación y seguimiento a la implementación, mantenimiento, sostenibilidad y mejora del Sistema de Control Interno -SCI inmerso dentro del Modelo Integrado de Planeación y Gestión -MIPG, continua con la asesoría y/o acompañamiento de las actividades de fortalecimiento del SCI a través del liderazgo estratégico, el enfoque hacía la prevención, sigue con el seguimiento y verificación de las recomendaciones de mejora continua y finaliza con la evaluación del cierre efectivo de las acciones formuladas en los planes de mejoramiento.
Se revisará la idoneidad y efectividad del esquema operativo, el flujo de información y las políticas de operación y el ejercicio de la responsabilidades en la ejecución de los objetivos.
El periodo a evaluar en auditorías será un año anterior a la fecha de iniciación y lo que se encuentre en ejecución en todas las sedes, procesos, programas y proyectos de la UCMC.
</t>
    </r>
  </si>
  <si>
    <r>
      <rPr>
        <b/>
        <sz val="16"/>
        <color rgb="FF000000"/>
        <rFont val="Arial"/>
        <family val="2"/>
      </rPr>
      <t>Criterios</t>
    </r>
    <r>
      <rPr>
        <sz val="16"/>
        <color rgb="FF000000"/>
        <rFont val="Arial"/>
        <family val="2"/>
      </rPr>
      <t>: MECI y Normatividad aplicable a la UCMC.</t>
    </r>
  </si>
  <si>
    <t>ITEM</t>
  </si>
  <si>
    <t>Marco</t>
  </si>
  <si>
    <t>ROL</t>
  </si>
  <si>
    <t>Descripción actividad /    requisito normativo</t>
  </si>
  <si>
    <t>Responsable</t>
  </si>
  <si>
    <t>Unidad de medida</t>
  </si>
  <si>
    <t>Programación</t>
  </si>
  <si>
    <t>Ejecución</t>
  </si>
  <si>
    <t>ACCiONES NUEVAS INCLUIDAS</t>
  </si>
  <si>
    <t>Ene</t>
  </si>
  <si>
    <t>feb</t>
  </si>
  <si>
    <t>mar</t>
  </si>
  <si>
    <t>abr</t>
  </si>
  <si>
    <t>may</t>
  </si>
  <si>
    <t>jun</t>
  </si>
  <si>
    <t>jul</t>
  </si>
  <si>
    <t>ago</t>
  </si>
  <si>
    <t>sep</t>
  </si>
  <si>
    <t>oct</t>
  </si>
  <si>
    <t>nov</t>
  </si>
  <si>
    <t>dic</t>
  </si>
  <si>
    <t>Total</t>
  </si>
  <si>
    <t>ene</t>
  </si>
  <si>
    <t>% Avance</t>
  </si>
  <si>
    <t xml:space="preserve"> SEGUIMIENTO AUTOCONTROL Y AUTOEVALUACION OCI (Como primera linea de defensa)</t>
  </si>
  <si>
    <t>CUMPLIDAS AL 100%</t>
  </si>
  <si>
    <t>EVALUACIÓN Y SEGUIMIENTO</t>
  </si>
  <si>
    <t>PENDIENRES VENCIDAS</t>
  </si>
  <si>
    <t>1. AUDITORIAS INTERNAS DE GESTIÓN</t>
  </si>
  <si>
    <t>1.1</t>
  </si>
  <si>
    <t>Auditorías a procesos</t>
  </si>
  <si>
    <t>AUDITORÍAS INTERNAS</t>
  </si>
  <si>
    <t>Auditoría Direccionamiento estratégico</t>
  </si>
  <si>
    <t>Equipo auditor</t>
  </si>
  <si>
    <t>Memorando ORFEO con informe</t>
  </si>
  <si>
    <t>1.2</t>
  </si>
  <si>
    <t>Auditoría a la gestión del talento humano (proceso gestión humana)
Con enfoque a la implementación de lineamientos para vigilancia y protección de los recursos públicos en el marco de la emergencia derivada del COVID 19</t>
  </si>
  <si>
    <r>
      <t xml:space="preserve">Yurani Campos
</t>
    </r>
    <r>
      <rPr>
        <sz val="12"/>
        <color rgb="FF7030A0"/>
        <rFont val="Century Gothic"/>
        <family val="2"/>
      </rPr>
      <t>Augusto Arevalo</t>
    </r>
  </si>
  <si>
    <t>1.3</t>
  </si>
  <si>
    <t>Auditoría a la gestión Contractual (procesos gestión administrativa y de gestión de recursos físicos y gestión financiera).
Con enfoque a la implementación de lineamientos para vigilancia y protección de los recursos públicos en el marco de la emergencia derivada del COVID 19</t>
  </si>
  <si>
    <t>Augusto Arevalo, Mayerly Moreno y Felipe Orozco</t>
  </si>
  <si>
    <t>1.4</t>
  </si>
  <si>
    <t xml:space="preserve">Evaluación Gestión del Riesgo institucional
</t>
  </si>
  <si>
    <t>Yurani Campos
Apoyo todo equipo Auditor</t>
  </si>
  <si>
    <t>1.5</t>
  </si>
  <si>
    <t>Auditoría a la gestión TIC (proceso gestión de las TIC)
Con enfoque a la implementación de lineamientos para vigilancia y protección de los recursos públicos en el marco de la emergencia derivada del COVID 19</t>
  </si>
  <si>
    <t>Auditor perfil  ing sistemas</t>
  </si>
  <si>
    <r>
      <t xml:space="preserve">De acuerdo a reunión de autocontrol mensual del 14 de agosto según acta No. 52 se propone en proxima reunion de CCSCI preguntar si aprueban el recurso humano para realizar esta evaluación, de lo contrario solicitar la autorizaciòn de dar </t>
    </r>
    <r>
      <rPr>
        <sz val="10"/>
        <color rgb="FFFF0000"/>
        <rFont val="Calibri"/>
        <family val="2"/>
      </rPr>
      <t>otro alcance del PAA para su</t>
    </r>
    <r>
      <rPr>
        <sz val="10"/>
        <color rgb="FFBF8F00"/>
        <rFont val="Calibri"/>
        <family val="2"/>
      </rPr>
      <t xml:space="preserve"> respectivo ajuste.</t>
    </r>
  </si>
  <si>
    <t>Auditoría: Rubro pago transporte mensajería caja mejor</t>
  </si>
  <si>
    <t>Yurani Campos</t>
  </si>
  <si>
    <t>Total auditorias</t>
  </si>
  <si>
    <t>2. INFORMES DE LEY</t>
  </si>
  <si>
    <t>2.1</t>
  </si>
  <si>
    <t>Informes de Ley</t>
  </si>
  <si>
    <t>INFORMES DE LEY</t>
  </si>
  <si>
    <r>
      <rPr>
        <b/>
        <u/>
        <sz val="12"/>
        <color rgb="FF000000"/>
        <rFont val="Century Gothic"/>
        <family val="2"/>
      </rPr>
      <t>Evaluación del Sistema de Control Interno contable Decreto Nacional 648 de 2017 artículo 2.2.21.4.9. literal "d".</t>
    </r>
    <r>
      <rPr>
        <b/>
        <u/>
        <sz val="12"/>
        <color rgb="FF000000"/>
        <rFont val="Century Gothic"/>
        <family val="2"/>
      </rPr>
      <t xml:space="preserve">
</t>
    </r>
    <r>
      <rPr>
        <b/>
        <sz val="12"/>
        <color rgb="FF000000"/>
        <rFont val="Century Gothic"/>
        <family val="2"/>
      </rPr>
      <t xml:space="preserve">
REQUISITO LEGAL:
</t>
    </r>
    <r>
      <rPr>
        <sz val="12"/>
        <color rgb="FF000000"/>
        <rFont val="Century Gothic"/>
        <family val="2"/>
      </rPr>
      <t>Resoluciones 357 de 2008, 193 de 2016 y 706 de 2016 art. 16 de la Contaduría General de la Nación, Res 001 de 2015 de la Contaduría General de la Nación, en especial art 2 parágrafo 1 (Instructivo 002 del 21 de Diciembre de 2016 de la Contaduría General de la Nación, para vigencia 2017)</t>
    </r>
  </si>
  <si>
    <t>Mayerly Moreno</t>
  </si>
  <si>
    <t>Informe memorando orfeo</t>
  </si>
  <si>
    <t>2.2</t>
  </si>
  <si>
    <r>
      <rPr>
        <b/>
        <sz val="12"/>
        <color rgb="FF000000"/>
        <rFont val="Century Gothic"/>
        <family val="2"/>
      </rPr>
      <t>FURAG - Evaluación del Sistema de Control Interno Institucional (Informe Ejecutivo Anual de Control Interno).</t>
    </r>
    <r>
      <rPr>
        <b/>
        <sz val="12"/>
        <color rgb="FF000000"/>
        <rFont val="Century Gothic"/>
        <family val="2"/>
      </rPr>
      <t xml:space="preserve">
</t>
    </r>
    <r>
      <rPr>
        <sz val="12"/>
        <color rgb="FF000000"/>
        <rFont val="Century Gothic"/>
        <family val="2"/>
      </rPr>
      <t xml:space="preserve">
</t>
    </r>
    <r>
      <rPr>
        <b/>
        <sz val="12"/>
        <color rgb="FF000000"/>
        <rFont val="Century Gothic"/>
        <family val="2"/>
      </rPr>
      <t>REQUISITO LEGAL:</t>
    </r>
    <r>
      <rPr>
        <b/>
        <sz val="12"/>
        <color rgb="FF000000"/>
        <rFont val="Century Gothic"/>
        <family val="2"/>
      </rPr>
      <t xml:space="preserve">
</t>
    </r>
    <r>
      <rPr>
        <sz val="12"/>
        <color rgb="FF000000"/>
        <rFont val="Century Gothic"/>
        <family val="2"/>
      </rPr>
      <t>Decreto Nacional 648 de 2017 Artículos 2.2.21.4.9. literal a</t>
    </r>
    <r>
      <rPr>
        <b/>
        <sz val="12"/>
        <color rgb="FF000000"/>
        <rFont val="Century Gothic"/>
        <family val="2"/>
      </rPr>
      <t xml:space="preserve"> </t>
    </r>
    <r>
      <rPr>
        <sz val="12"/>
        <color rgb="FF000000"/>
        <rFont val="Century Gothic"/>
        <family val="2"/>
      </rPr>
      <t xml:space="preserve">y Decreto 1083 de 2015 art. 2.2.21.2.5 literal "e"y 2.2.21.3.7 literal "d"
(Circular Externa 003 de 2016 del DAFP, Ley 872 de 2003 art 2, Decreto Nacional 153 de 2007, Circular Externa 100-22-2016 DAFP
</t>
    </r>
  </si>
  <si>
    <t>Luisa Bernal</t>
  </si>
  <si>
    <t>Informe memorando orfeo
certificación</t>
  </si>
  <si>
    <t>2.3</t>
  </si>
  <si>
    <r>
      <rPr>
        <b/>
        <sz val="12"/>
        <color rgb="FF000000"/>
        <rFont val="Century Gothic"/>
        <family val="2"/>
      </rPr>
      <t>Seguimiento a Verificación, Recomendaciones y Resultados sobre Cumplimiento de normas en materia de Derechos de Autor sobre Software</t>
    </r>
    <r>
      <rPr>
        <b/>
        <sz val="12"/>
        <color rgb="FF000000"/>
        <rFont val="Century Gothic"/>
        <family val="2"/>
      </rPr>
      <t xml:space="preserve">
</t>
    </r>
    <r>
      <rPr>
        <sz val="12"/>
        <color rgb="FF000000"/>
        <rFont val="Century Gothic"/>
        <family val="2"/>
      </rPr>
      <t xml:space="preserve">
</t>
    </r>
    <r>
      <rPr>
        <b/>
        <u/>
        <sz val="12"/>
        <color rgb="FF000000"/>
        <rFont val="Century Gothic"/>
        <family val="2"/>
      </rPr>
      <t>REQUISITO LEGAL:</t>
    </r>
    <r>
      <rPr>
        <b/>
        <u/>
        <sz val="12"/>
        <color rgb="FF000000"/>
        <rFont val="Century Gothic"/>
        <family val="2"/>
      </rPr>
      <t xml:space="preserve">
</t>
    </r>
    <r>
      <rPr>
        <u/>
        <sz val="12"/>
        <color rgb="FF000000"/>
        <rFont val="Century Gothic"/>
        <family val="2"/>
      </rPr>
      <t>Directivas Presidenciales 01 de 1999 y 02 de 2002</t>
    </r>
    <r>
      <rPr>
        <sz val="12"/>
        <color rgb="FF000000"/>
        <rFont val="Century Gothic"/>
        <family val="2"/>
      </rPr>
      <t>, Circular 004 de 2006 DAFP - Consejo Asesor del Gobierno Nacional en Materia de Control Interno, Circulares 12 de 2007 y 17 de 2011 de la Unidad Administrativa Especial Dirección Nacional de Derecho de Autor). Decreto Nacional 648 de 2017 artículo 2.2.21.4.9. literal f.
* A Representante Legal y Unidad Administrativa Especial: Dirección Nacional de Derechos de Autor (Tercer viernes de marzo:</t>
    </r>
    <r>
      <rPr>
        <b/>
        <sz val="12"/>
        <color rgb="FF000000"/>
        <rFont val="Century Gothic"/>
        <family val="2"/>
      </rPr>
      <t xml:space="preserve"> </t>
    </r>
    <r>
      <rPr>
        <b/>
        <u/>
        <sz val="12"/>
        <color rgb="FF000000"/>
        <rFont val="Century Gothic"/>
        <family val="2"/>
      </rPr>
      <t>Antes de 16 marzo de 2018</t>
    </r>
    <r>
      <rPr>
        <b/>
        <sz val="12"/>
        <color rgb="FF000000"/>
        <rFont val="Century Gothic"/>
        <family val="2"/>
      </rPr>
      <t>).</t>
    </r>
  </si>
  <si>
    <t>2.4</t>
  </si>
  <si>
    <r>
      <t xml:space="preserve">Informe Evaluación independiente del Sistema de Control Interno </t>
    </r>
    <r>
      <rPr>
        <b/>
        <u/>
        <sz val="12"/>
        <color rgb="FF000000"/>
        <rFont val="Century Gothic"/>
        <family val="2"/>
      </rPr>
      <t>Semestral</t>
    </r>
    <r>
      <rPr>
        <b/>
        <u/>
        <sz val="12"/>
        <color rgb="FF000000"/>
        <rFont val="Century Gothic"/>
        <family val="2"/>
      </rPr>
      <t xml:space="preserve">
</t>
    </r>
    <r>
      <rPr>
        <b/>
        <sz val="12"/>
        <color rgb="FF000000"/>
        <rFont val="Century Gothic"/>
        <family val="2"/>
      </rPr>
      <t xml:space="preserve">
</t>
    </r>
    <r>
      <rPr>
        <b/>
        <u/>
        <sz val="12"/>
        <color rgb="FF000000"/>
        <rFont val="Century Gothic"/>
        <family val="2"/>
      </rPr>
      <t>REQUISITO LEGAL:</t>
    </r>
    <r>
      <rPr>
        <b/>
        <u/>
        <sz val="12"/>
        <color rgb="FF000000"/>
        <rFont val="Century Gothic"/>
        <family val="2"/>
      </rPr>
      <t xml:space="preserve">
</t>
    </r>
    <r>
      <rPr>
        <sz val="12"/>
        <color rgb="FF000000"/>
        <rFont val="Century Gothic"/>
        <family val="2"/>
      </rPr>
      <t>Decreto 2106 de 2019,</t>
    </r>
    <r>
      <rPr>
        <b/>
        <sz val="12"/>
        <color rgb="FF000000"/>
        <rFont val="Century Gothic"/>
        <family val="2"/>
      </rPr>
      <t xml:space="preserve"> </t>
    </r>
    <r>
      <rPr>
        <sz val="12"/>
        <color rgb="FF000000"/>
        <rFont val="Century Gothic"/>
        <family val="2"/>
      </rPr>
      <t>Circular Externa No. 100-006 de 2019.</t>
    </r>
  </si>
  <si>
    <t>Todos los auditores
Jefe Oficina</t>
  </si>
  <si>
    <t>2.5</t>
  </si>
  <si>
    <r>
      <rPr>
        <b/>
        <sz val="12"/>
        <color rgb="FF000000"/>
        <rFont val="Century Gothic"/>
        <family val="2"/>
      </rPr>
      <t>Seguimiento y Control de Acciones de Plan Anticorrupción y Atención al Ciudadano</t>
    </r>
    <r>
      <rPr>
        <b/>
        <sz val="12"/>
        <color rgb="FF000000"/>
        <rFont val="Century Gothic"/>
        <family val="2"/>
      </rPr>
      <t xml:space="preserve">
</t>
    </r>
    <r>
      <rPr>
        <sz val="12"/>
        <color rgb="FF000000"/>
        <rFont val="Century Gothic"/>
        <family val="2"/>
      </rPr>
      <t xml:space="preserve">
</t>
    </r>
    <r>
      <rPr>
        <b/>
        <u/>
        <sz val="12"/>
        <color rgb="FF000000"/>
        <rFont val="Century Gothic"/>
        <family val="2"/>
      </rPr>
      <t>REQUISITO LEGAL:</t>
    </r>
    <r>
      <rPr>
        <b/>
        <u/>
        <sz val="12"/>
        <color rgb="FF000000"/>
        <rFont val="Century Gothic"/>
        <family val="2"/>
      </rPr>
      <t xml:space="preserve">
</t>
    </r>
    <r>
      <rPr>
        <u/>
        <sz val="12"/>
        <color rgb="FF000000"/>
        <rFont val="Century Gothic"/>
        <family val="2"/>
      </rPr>
      <t>Ley 1474 de 2011, art. 73</t>
    </r>
    <r>
      <rPr>
        <sz val="12"/>
        <color rgb="FF000000"/>
        <rFont val="Century Gothic"/>
        <family val="2"/>
      </rPr>
      <t>,</t>
    </r>
    <r>
      <rPr>
        <b/>
        <sz val="12"/>
        <color rgb="FF000000"/>
        <rFont val="Century Gothic"/>
        <family val="2"/>
      </rPr>
      <t xml:space="preserve"> </t>
    </r>
    <r>
      <rPr>
        <sz val="12"/>
        <color rgb="FF000000"/>
        <rFont val="Century Gothic"/>
        <family val="2"/>
      </rPr>
      <t xml:space="preserve">Decreto 2641 de 2012, art. 5 Anexo Numeral VI, Decreto Nacional 1081 de 2015 artículo 2.1.4.5 (Ley 1712 de 2014 literal G del Artículo 9) Guía para la Gestión del Riesgo de Corrupción 2015 del DAFP
* Los cortes son: </t>
    </r>
    <r>
      <rPr>
        <b/>
        <u/>
        <sz val="12"/>
        <color rgb="FF000000"/>
        <rFont val="Century Gothic"/>
        <family val="2"/>
      </rPr>
      <t>abril 30, agosto 31 y diciembre 31</t>
    </r>
    <r>
      <rPr>
        <sz val="12"/>
        <color rgb="FF000000"/>
        <rFont val="Century Gothic"/>
        <family val="2"/>
      </rPr>
      <t xml:space="preserve">, en enero a representante legal
*Se publicará dentro de los diez primeros días de enero, mayo y septiembre en página web de la entidad. (según "Estrategias para la Construcción del Plan Anticorrupción y de Atención al Ciudadano pág.. 13,
</t>
    </r>
    <r>
      <rPr>
        <b/>
        <u/>
        <sz val="12"/>
        <color rgb="FF000000"/>
        <rFont val="Century Gothic"/>
        <family val="2"/>
      </rPr>
      <t>Ley 1474 de 2011, art. 73</t>
    </r>
    <r>
      <rPr>
        <b/>
        <sz val="12"/>
        <color rgb="FF000000"/>
        <rFont val="Century Gothic"/>
        <family val="2"/>
      </rPr>
      <t xml:space="preserve">, </t>
    </r>
    <r>
      <rPr>
        <sz val="12"/>
        <color rgb="FF000000"/>
        <rFont val="Century Gothic"/>
        <family val="2"/>
      </rPr>
      <t>Decreto 2641 de 2012, art. 5 Anexo Numeral VI, Decreto Nacional 1081 de 2015 artículo 2.1.4.5 (Ley 1712 de 2014 literal G del Artículo 9) Guía para la Gestión del Riesgo de Corrupción 2015 del DAFP.</t>
    </r>
  </si>
  <si>
    <r>
      <t>Mayerly Moreno (</t>
    </r>
    <r>
      <rPr>
        <sz val="10"/>
        <color rgb="FF000000"/>
        <rFont val="Century Gothic"/>
        <family val="2"/>
      </rPr>
      <t>30 de abril)</t>
    </r>
    <r>
      <rPr>
        <sz val="10"/>
        <color rgb="FF000000"/>
        <rFont val="Century Gothic"/>
        <family val="2"/>
      </rPr>
      <t xml:space="preserve">
</t>
    </r>
    <r>
      <rPr>
        <sz val="12"/>
        <color rgb="FF000000"/>
        <rFont val="Century Gothic"/>
        <family val="2"/>
      </rPr>
      <t>Yurani Campos(</t>
    </r>
    <r>
      <rPr>
        <sz val="8"/>
        <color rgb="FF000000"/>
        <rFont val="Century Gothic"/>
        <family val="2"/>
      </rPr>
      <t>31agosto)</t>
    </r>
    <r>
      <rPr>
        <sz val="8"/>
        <color rgb="FF000000"/>
        <rFont val="Century Gothic"/>
        <family val="2"/>
      </rPr>
      <t xml:space="preserve">
</t>
    </r>
  </si>
  <si>
    <t>2.6</t>
  </si>
  <si>
    <r>
      <rPr>
        <b/>
        <sz val="12"/>
        <color rgb="FF000000"/>
        <rFont val="Century Gothic"/>
        <family val="2"/>
      </rPr>
      <t>Seguimiento a la Austeridad en el Gasto</t>
    </r>
    <r>
      <rPr>
        <b/>
        <sz val="12"/>
        <color rgb="FF000000"/>
        <rFont val="Century Gothic"/>
        <family val="2"/>
      </rPr>
      <t xml:space="preserve">
</t>
    </r>
    <r>
      <rPr>
        <sz val="12"/>
        <color rgb="FF000000"/>
        <rFont val="Century Gothic"/>
        <family val="2"/>
      </rPr>
      <t xml:space="preserve">
</t>
    </r>
    <r>
      <rPr>
        <b/>
        <u/>
        <sz val="12"/>
        <color rgb="FF000000"/>
        <rFont val="Century Gothic"/>
        <family val="2"/>
      </rPr>
      <t>REQUISITO LEGAL:</t>
    </r>
    <r>
      <rPr>
        <b/>
        <u/>
        <sz val="12"/>
        <color rgb="FF000000"/>
        <rFont val="Century Gothic"/>
        <family val="2"/>
      </rPr>
      <t xml:space="preserve">
</t>
    </r>
    <r>
      <rPr>
        <u/>
        <sz val="12"/>
        <color rgb="FF000000"/>
        <rFont val="Century Gothic"/>
        <family val="2"/>
      </rPr>
      <t xml:space="preserve">Decreto Nacional 1068 de 2015 artículos 2.8.4.8.1, 2.8.4.8.2 y 2.8.4.3.1.4 </t>
    </r>
    <r>
      <rPr>
        <sz val="12"/>
        <color rgb="FF000000"/>
        <rFont val="Century Gothic"/>
        <family val="2"/>
      </rPr>
      <t xml:space="preserve">(compiló Decretos Nacionales 1737, 1738 de 1998 y 984 de 2012, Decreto Nacional 648 de 2017 artículo 2.2.21.4.9. literal H.. Incluir:
*Seguimiento a Contratos o convenios con terceros para la administración de recursos
*Seguimiento a Pago de Conciliaciones Judiciales
</t>
    </r>
    <r>
      <rPr>
        <b/>
        <u/>
        <sz val="12"/>
        <color rgb="FF000000"/>
        <rFont val="Century Gothic"/>
        <family val="2"/>
      </rPr>
      <t>* Trimestral a representante legal.</t>
    </r>
  </si>
  <si>
    <t>Felipe Orozco</t>
  </si>
  <si>
    <t>2.7</t>
  </si>
  <si>
    <r>
      <rPr>
        <b/>
        <sz val="12"/>
        <color rgb="FF000000"/>
        <rFont val="Century Gothic"/>
        <family val="2"/>
      </rPr>
      <t>Informe seguimiento a las PQRS</t>
    </r>
    <r>
      <rPr>
        <b/>
        <sz val="12"/>
        <color rgb="FF000000"/>
        <rFont val="Century Gothic"/>
        <family val="2"/>
      </rPr>
      <t xml:space="preserve">
</t>
    </r>
    <r>
      <rPr>
        <sz val="12"/>
        <color rgb="FF000000"/>
        <rFont val="Century Gothic"/>
        <family val="2"/>
      </rPr>
      <t xml:space="preserve">
</t>
    </r>
    <r>
      <rPr>
        <b/>
        <u/>
        <sz val="12"/>
        <color rgb="FF000000"/>
        <rFont val="Century Gothic"/>
        <family val="2"/>
      </rPr>
      <t>REQUISITO LEGAL:</t>
    </r>
    <r>
      <rPr>
        <b/>
        <u/>
        <sz val="12"/>
        <color rgb="FF000000"/>
        <rFont val="Century Gothic"/>
        <family val="2"/>
      </rPr>
      <t xml:space="preserve">
</t>
    </r>
    <r>
      <rPr>
        <u/>
        <sz val="12"/>
        <color rgb="FF000000"/>
        <rFont val="Century Gothic"/>
        <family val="2"/>
      </rPr>
      <t>Ley 1474 Artículo 76</t>
    </r>
    <r>
      <rPr>
        <sz val="12"/>
        <color rgb="FF000000"/>
        <rFont val="Century Gothic"/>
        <family val="2"/>
      </rPr>
      <t xml:space="preserve">, </t>
    </r>
    <r>
      <rPr>
        <u/>
        <sz val="12"/>
        <color rgb="FF000000"/>
        <rFont val="Century Gothic"/>
        <family val="2"/>
      </rPr>
      <t>semestral d</t>
    </r>
    <r>
      <rPr>
        <sz val="12"/>
        <color rgb="FF000000"/>
        <rFont val="Century Gothic"/>
        <family val="2"/>
      </rPr>
      <t>irigido a la Rectora de la entidad.</t>
    </r>
  </si>
  <si>
    <r>
      <t xml:space="preserve">Martha Gonzalez
</t>
    </r>
    <r>
      <rPr>
        <b/>
        <sz val="12"/>
        <color rgb="FF7030A0"/>
        <rFont val="Century Gothic"/>
        <family val="2"/>
      </rPr>
      <t>Augusto Arevalo</t>
    </r>
  </si>
  <si>
    <t>2.8</t>
  </si>
  <si>
    <r>
      <rPr>
        <b/>
        <sz val="12"/>
        <color rgb="FF000000"/>
        <rFont val="Arial"/>
        <family val="2"/>
      </rPr>
      <t>Reporte seguimiento al Plan de Mejoramiento Contraloría para Informe Rendición de la Cuenta, semestral</t>
    </r>
    <r>
      <rPr>
        <b/>
        <sz val="12"/>
        <color rgb="FF000000"/>
        <rFont val="Arial"/>
        <family val="2"/>
      </rPr>
      <t xml:space="preserve">
</t>
    </r>
    <r>
      <rPr>
        <sz val="12"/>
        <color rgb="FF000000"/>
        <rFont val="Century Gothic"/>
        <family val="2"/>
      </rPr>
      <t xml:space="preserve">
</t>
    </r>
    <r>
      <rPr>
        <b/>
        <u/>
        <sz val="12"/>
        <color rgb="FF000000"/>
        <rFont val="Century Gothic"/>
        <family val="2"/>
      </rPr>
      <t>REQUISITO LEGAL:</t>
    </r>
    <r>
      <rPr>
        <b/>
        <u/>
        <sz val="12"/>
        <color rgb="FF000000"/>
        <rFont val="Century Gothic"/>
        <family val="2"/>
      </rPr>
      <t xml:space="preserve">
</t>
    </r>
    <r>
      <rPr>
        <b/>
        <u/>
        <sz val="12"/>
        <color rgb="FF000000"/>
        <rFont val="Arial"/>
        <family val="2"/>
      </rPr>
      <t>Decreto Nacional 648 de 2017 artículo 2.2.21.4.9. literal I.</t>
    </r>
    <r>
      <rPr>
        <b/>
        <u/>
        <sz val="12"/>
        <color rgb="FF000000"/>
        <rFont val="Arial"/>
        <family val="2"/>
      </rPr>
      <t xml:space="preserve">
</t>
    </r>
    <r>
      <rPr>
        <sz val="12"/>
        <color rgb="FF000000"/>
        <rFont val="Arial"/>
        <family val="2"/>
      </rPr>
      <t>* Envío a Representante Legal y Contraloría</t>
    </r>
  </si>
  <si>
    <t>Informe memorando orfeo
Certificado</t>
  </si>
  <si>
    <t>2.9</t>
  </si>
  <si>
    <r>
      <t xml:space="preserve">Seguimiento Ekogui ANDJE (Agencia Nacional de Defensa Jurídica del Estado)
</t>
    </r>
    <r>
      <rPr>
        <b/>
        <sz val="11"/>
        <color rgb="FF000000"/>
        <rFont val="Arial"/>
        <family val="2"/>
      </rPr>
      <t>REQUISITO LEGAL:</t>
    </r>
    <r>
      <rPr>
        <b/>
        <sz val="11"/>
        <color rgb="FF000000"/>
        <rFont val="Arial"/>
        <family val="2"/>
      </rPr>
      <t xml:space="preserve">
</t>
    </r>
    <r>
      <rPr>
        <sz val="12"/>
        <color rgb="FF000000"/>
        <rFont val="Century Gothic"/>
        <family val="2"/>
      </rPr>
      <t>DECRETO 1069 DE 2015, (mayo 26) por medio del cual se expide el Decreto Único Reglamentario del Sector Justicia y del Derecho</t>
    </r>
  </si>
  <si>
    <t>Memorando
certificado de cargue y publicación</t>
  </si>
  <si>
    <t>2.10</t>
  </si>
  <si>
    <r>
      <rPr>
        <sz val="12"/>
        <color rgb="FF000000"/>
        <rFont val="Arial"/>
        <family val="2"/>
      </rPr>
      <t>Seguimiento a la implementación de lineamientos para vigilancia y protección de los recursos públicos en el marco de la emergencia derivada del COVID 19.</t>
    </r>
    <r>
      <rPr>
        <sz val="12"/>
        <color rgb="FF000000"/>
        <rFont val="Arial"/>
        <family val="2"/>
      </rPr>
      <t xml:space="preserve">
</t>
    </r>
    <r>
      <rPr>
        <sz val="12"/>
        <color rgb="FF000000"/>
        <rFont val="Century Gothic"/>
        <family val="2"/>
      </rPr>
      <t xml:space="preserve">
</t>
    </r>
    <r>
      <rPr>
        <b/>
        <u/>
        <sz val="12"/>
        <color rgb="FF000000"/>
        <rFont val="Century Gothic"/>
        <family val="2"/>
      </rPr>
      <t>REQUISITO LEGAL:</t>
    </r>
    <r>
      <rPr>
        <b/>
        <u/>
        <sz val="12"/>
        <color rgb="FF000000"/>
        <rFont val="Century Gothic"/>
        <family val="2"/>
      </rPr>
      <t xml:space="preserve">
</t>
    </r>
    <r>
      <rPr>
        <sz val="12"/>
        <color rgb="FF000000"/>
        <rFont val="Arial"/>
        <family val="2"/>
      </rPr>
      <t>CIRCULAR EXTERNA 100-10 DE 2020 (Mayo 21)</t>
    </r>
  </si>
  <si>
    <t>TOTAL DE INFORMES DE LEY PROGRAMADOS</t>
  </si>
  <si>
    <t>SEGUIMIENTOS A PLAN DE MEJORAMIENTO</t>
  </si>
  <si>
    <t>3.1</t>
  </si>
  <si>
    <t>Seguimientos</t>
  </si>
  <si>
    <t>SEGUIMIENTO PLAN DE MEJORAMIENTO DE LA CONTRALORÍA</t>
  </si>
  <si>
    <t>Informe consolidado de plan de mejoramiento Contraloría</t>
  </si>
  <si>
    <t>Oficio  - Publicación</t>
  </si>
  <si>
    <t>3.2</t>
  </si>
  <si>
    <t>SEGUIMIENTO PLAN DE MEJORAMIENTO POR PROCESO</t>
  </si>
  <si>
    <t>Informe consolidado de plan de mejoramiento por procesos</t>
  </si>
  <si>
    <t>Mayerly Moreno – Apoya equipo auditor</t>
  </si>
  <si>
    <t>memorando</t>
  </si>
  <si>
    <t>3.3</t>
  </si>
  <si>
    <t>Proceso Direccionamiento estratégico</t>
  </si>
  <si>
    <t>3.4</t>
  </si>
  <si>
    <t>Proceso Gestión de Calidad</t>
  </si>
  <si>
    <t>3.5</t>
  </si>
  <si>
    <t>Proceso Fomento a la participación de los usuarios</t>
  </si>
  <si>
    <t>3.6</t>
  </si>
  <si>
    <t>Proceso Autoevaluación y acreditación</t>
  </si>
  <si>
    <t>3.7</t>
  </si>
  <si>
    <t>Proceso Formación</t>
  </si>
  <si>
    <t>3.8</t>
  </si>
  <si>
    <t>Proceso Investigación</t>
  </si>
  <si>
    <t>3.9</t>
  </si>
  <si>
    <t>Proceso Proyección social</t>
  </si>
  <si>
    <t>3.10</t>
  </si>
  <si>
    <t>Proceso Gestión administrativa y recursos físicos</t>
  </si>
  <si>
    <t>3.11</t>
  </si>
  <si>
    <t>Proceso Gestión de bienestar</t>
  </si>
  <si>
    <t>3.12</t>
  </si>
  <si>
    <t>Proceso Comunicación y divulgación</t>
  </si>
  <si>
    <t>3.13</t>
  </si>
  <si>
    <t>Proceso gestión humana</t>
  </si>
  <si>
    <t>3.14</t>
  </si>
  <si>
    <t>Proceso gestión financiera</t>
  </si>
  <si>
    <t>3.15</t>
  </si>
  <si>
    <t>Proceso Admisiones</t>
  </si>
  <si>
    <t>3.16</t>
  </si>
  <si>
    <t>Proceso gestión documental</t>
  </si>
  <si>
    <t>3.17</t>
  </si>
  <si>
    <t>Proceso gestión jurídica</t>
  </si>
  <si>
    <t>3.18</t>
  </si>
  <si>
    <t>Proceso gestión de las TIC</t>
  </si>
  <si>
    <t>3.19</t>
  </si>
  <si>
    <t>Proceso gestión de los recursos bibliográficos y educativos</t>
  </si>
  <si>
    <t>SEGUIMIENTOS ESPECIALES</t>
  </si>
  <si>
    <t>4.1</t>
  </si>
  <si>
    <t>SEGUIMIENTO ESPECIALES</t>
  </si>
  <si>
    <r>
      <rPr>
        <b/>
        <sz val="12"/>
        <color rgb="FF000000"/>
        <rFont val="Century Gothic"/>
        <family val="2"/>
      </rPr>
      <t>Seguimiento a la Caja Menor de la Entidad - arqueos sorpresivos y periódicos</t>
    </r>
    <r>
      <rPr>
        <b/>
        <sz val="12"/>
        <color rgb="FF000000"/>
        <rFont val="Century Gothic"/>
        <family val="2"/>
      </rPr>
      <t xml:space="preserve">
</t>
    </r>
    <r>
      <rPr>
        <sz val="12"/>
        <color rgb="FF000000"/>
        <rFont val="Century Gothic"/>
        <family val="2"/>
      </rPr>
      <t>(Ley 87 de 1993).</t>
    </r>
  </si>
  <si>
    <t xml:space="preserve">Memorando
</t>
  </si>
  <si>
    <t>Informes especiales para tener en cuenta próxima vigencia</t>
  </si>
  <si>
    <t>Seguimiento al Plan de acción PAA</t>
  </si>
  <si>
    <r>
      <t xml:space="preserve">Seguimiento al Plan de Implementación y Sostenibilidad de </t>
    </r>
    <r>
      <rPr>
        <b/>
        <sz val="11"/>
        <color rgb="FF000000"/>
        <rFont val="Arial"/>
        <family val="2"/>
      </rPr>
      <t>MIPG</t>
    </r>
    <r>
      <rPr>
        <sz val="12"/>
        <color rgb="FFFF8000"/>
        <rFont val="Century Gothic"/>
        <family val="2"/>
      </rPr>
      <t xml:space="preserve"> - Decreto 807 de 2019.</t>
    </r>
  </si>
  <si>
    <t>Informe consolidado de Indicadores de gestión por proceso</t>
  </si>
  <si>
    <r>
      <rPr>
        <b/>
        <sz val="12"/>
        <color rgb="FFED7D31"/>
        <rFont val="Century Gothic"/>
        <family val="2"/>
      </rPr>
      <t>Evaluación Institucional a la Gestión por Dependencias</t>
    </r>
    <r>
      <rPr>
        <b/>
        <sz val="12"/>
        <color rgb="FFED7D31"/>
        <rFont val="Century Gothic"/>
        <family val="2"/>
      </rPr>
      <t xml:space="preserve">
</t>
    </r>
    <r>
      <rPr>
        <b/>
        <u/>
        <sz val="12"/>
        <color rgb="FFED7D31"/>
        <rFont val="Century Gothic"/>
        <family val="2"/>
      </rPr>
      <t>(Ley 909 de 2004 art. 39</t>
    </r>
    <r>
      <rPr>
        <u/>
        <sz val="12"/>
        <color rgb="FFED7D31"/>
        <rFont val="Century Gothic"/>
        <family val="2"/>
      </rPr>
      <t>,</t>
    </r>
    <r>
      <rPr>
        <u/>
        <sz val="12"/>
        <color rgb="FFED7D31"/>
        <rFont val="Century Gothic"/>
        <family val="2"/>
      </rPr>
      <t xml:space="preserve">
</t>
    </r>
    <r>
      <rPr>
        <sz val="12"/>
        <color rgb="FFFF8000"/>
        <rFont val="Century Gothic"/>
        <family val="2"/>
      </rPr>
      <t xml:space="preserve">
</t>
    </r>
    <r>
      <rPr>
        <sz val="12"/>
        <color rgb="FFED7D31"/>
        <rFont val="Century Gothic"/>
        <family val="2"/>
      </rPr>
      <t>Decreto Nacional 1227 de 2005, art. 52 y siguientes, Circular 004 del 2005 del DAFP, Acuerdos de la CNSC 565 de 2016 y 816 de 2016. Decreto Nacional 648 de 2017 artículo 2.2.21.4.9. literal e.</t>
    </r>
    <r>
      <rPr>
        <sz val="12"/>
        <color rgb="FFED7D31"/>
        <rFont val="Century Gothic"/>
        <family val="2"/>
      </rPr>
      <t xml:space="preserve">
* </t>
    </r>
    <r>
      <rPr>
        <b/>
        <u/>
        <sz val="12"/>
        <color rgb="FFED7D31"/>
        <rFont val="Century Gothic"/>
        <family val="2"/>
      </rPr>
      <t>Antes del 30 de enero</t>
    </r>
    <r>
      <rPr>
        <sz val="12"/>
        <color rgb="FFED7D31"/>
        <rFont val="Century Gothic"/>
        <family val="2"/>
      </rPr>
      <t xml:space="preserve"> a representante legal y jefes de dependencias.</t>
    </r>
  </si>
  <si>
    <r>
      <rPr>
        <b/>
        <sz val="11"/>
        <color rgb="FF000000"/>
        <rFont val="Arial"/>
        <family val="2"/>
      </rPr>
      <t>Seguimiento Especial - Sistema de Información de Empleo y Administración Pública – sigep</t>
    </r>
    <r>
      <rPr>
        <b/>
        <sz val="11"/>
        <color rgb="FF000000"/>
        <rFont val="Arial"/>
        <family val="2"/>
      </rPr>
      <t xml:space="preserve">
</t>
    </r>
    <r>
      <rPr>
        <sz val="12"/>
        <color rgb="FFFF8000"/>
        <rFont val="Century Gothic"/>
        <family val="2"/>
      </rPr>
      <t xml:space="preserve">
Circular Externa 003 de 2018 - Circular Externa 006 de 2018</t>
    </r>
  </si>
  <si>
    <r>
      <rPr>
        <b/>
        <sz val="11"/>
        <color rgb="FF000000"/>
        <rFont val="Arial"/>
        <family val="2"/>
      </rPr>
      <t>Seguimiento a la estrategia de racionalización de trámites a través del Sistema Único de Información de Trámites -SUIT.</t>
    </r>
    <r>
      <rPr>
        <b/>
        <sz val="11"/>
        <color rgb="FF000000"/>
        <rFont val="Arial"/>
        <family val="2"/>
      </rPr>
      <t xml:space="preserve">
</t>
    </r>
    <r>
      <rPr>
        <sz val="12"/>
        <color rgb="FFFF8000"/>
        <rFont val="Century Gothic"/>
        <family val="2"/>
      </rPr>
      <t xml:space="preserve">
</t>
    </r>
    <r>
      <rPr>
        <sz val="12"/>
        <color rgb="FF000000"/>
        <rFont val="Arial"/>
        <family val="2"/>
      </rPr>
      <t>Resolución DAFP 1099 de 2017 Artículo 9 Parágrafo 2</t>
    </r>
  </si>
  <si>
    <r>
      <rPr>
        <b/>
        <sz val="12"/>
        <color rgb="FF000000"/>
        <rFont val="Arial"/>
        <family val="2"/>
      </rPr>
      <t>Seguimiento al Comité de Conciliaciones</t>
    </r>
    <r>
      <rPr>
        <b/>
        <sz val="12"/>
        <color rgb="FF000000"/>
        <rFont val="Arial"/>
        <family val="2"/>
      </rPr>
      <t xml:space="preserve">
</t>
    </r>
    <r>
      <rPr>
        <sz val="12"/>
        <color rgb="FFFF8000"/>
        <rFont val="Century Gothic"/>
        <family val="2"/>
      </rPr>
      <t xml:space="preserve">
</t>
    </r>
    <r>
      <rPr>
        <sz val="12"/>
        <color rgb="FF000000"/>
        <rFont val="Arial"/>
        <family val="2"/>
      </rPr>
      <t>(</t>
    </r>
    <r>
      <rPr>
        <b/>
        <u/>
        <sz val="12"/>
        <color rgb="FF000000"/>
        <rFont val="Arial"/>
        <family val="2"/>
      </rPr>
      <t>Decreto Nacional No.1716 de 2009</t>
    </r>
    <r>
      <rPr>
        <sz val="12"/>
        <color rgb="FF000000"/>
        <rFont val="Arial"/>
        <family val="2"/>
      </rPr>
      <t>). Seguimiento al Sistema de Procesos Judiciales</t>
    </r>
  </si>
  <si>
    <t>ROL: ENFOQUE HACIA LA PREVENCIÓN</t>
  </si>
  <si>
    <t>5.1</t>
  </si>
  <si>
    <t>ROL ENFOQUE HACÍA LA PREVENCIÓN</t>
  </si>
  <si>
    <t>Realizar una medición de la efectividad de las acciones del Plan de Mejoramiento</t>
  </si>
  <si>
    <t>Memorandos, correos, oficios</t>
  </si>
  <si>
    <t>5.2</t>
  </si>
  <si>
    <t>Capacitaciones o socializaciones del  Fomento de la Cultura del Control  (Roles de la Oficina de Control Interno, Metodología para la Gestión de riesgos,  código de integridad, MECI, Metodología de anállisis de causa, riesgos..).</t>
  </si>
  <si>
    <t>Memorandos, correos, oficios, actas de reunión.</t>
  </si>
  <si>
    <t>ROL: LIDERAZGO ESTRATÉGICO</t>
  </si>
  <si>
    <t>6.1</t>
  </si>
  <si>
    <t>Liderazgo estratégico</t>
  </si>
  <si>
    <t>LIDERAZGO ESTRATÉGICO</t>
  </si>
  <si>
    <t>Coordinar las sesiones del Comité coordinación del sistema de control interno CCSCI (Convocatorias, presentaciones y actas)
Avance de la ejecución del Plan Anual de Auditoría</t>
  </si>
  <si>
    <t>Francisco Romero</t>
  </si>
  <si>
    <t>memorandos, actas, listas de asistencia</t>
  </si>
  <si>
    <t>6.2</t>
  </si>
  <si>
    <t>Participar en las sesiones de los comités internos a los que sea invitado</t>
  </si>
  <si>
    <t>6.3</t>
  </si>
  <si>
    <t>Ejecutar el plan de aseguramiento de la calidad de la oficina a.) Realizar seguimiento a la implementación de acciones del plan de mejoramiento suscritos por el proceso, b.) Revisar y registrar el avance o cumplimiento de los indicadores, c.) implementar las acciones de manejo de los riesgos identificados, d.) Atender las PQRs a cargo de la dependencia y e.) Revisar la necesidad de ajustes a los procedimientos del proceso.</t>
  </si>
  <si>
    <t>Todos los auditores</t>
  </si>
  <si>
    <t>ROL: RELACIÓN CON ENTES EXTERNOS DE CONTROL</t>
  </si>
  <si>
    <t>Relación con entes externos</t>
  </si>
  <si>
    <t>RELACIÓN CON ENTES EXERNOS DE CONTROL</t>
  </si>
  <si>
    <t>Hacer seguimiento a las respuestas a entes externos de control para verificar integralidad, pertinencia y oportunidad.</t>
  </si>
  <si>
    <t>Listas de asistencia, actas, correos, memorandos, oficios</t>
  </si>
  <si>
    <t>Cumplimiento</t>
  </si>
  <si>
    <t>Mensual</t>
  </si>
  <si>
    <t>Trimestral</t>
  </si>
  <si>
    <t>Semestral</t>
  </si>
  <si>
    <t>Anual</t>
  </si>
  <si>
    <t xml:space="preserve">NOTAS:
1. El cumplimiento de este plan esta supeditado a la asignación de los recursos necesarios para ejecutarlo, así como a la disposición de las áreas para atender los procesos de auditoría en las fechas programadas.
2. Los cambios en las fechas de ejecución de este plan podrán ser realizados directamente por la jefe de la Oficina de Control Interno y quedarán documentados en las acta de autoevaluación del proceso control y mejora.
3. Las actividades programadas de seguimiento a planes de mejoramiento por proceso y suscritos ante la Contraloría dependerán de la existencia de acciones formuladas de lo contrario se diligenciará en observaciones con No Aplica.
4. La respuesta a PQRS está supeditada a las solicitudes que ingresen y que sean responsabilidad de la Oficina de Control Interno, en lo meses que no ingresen se documentará con No Aplica para este mes.
</t>
  </si>
  <si>
    <t>PROYECTADO POR:</t>
  </si>
  <si>
    <t>FRANCISCO JAVIER ROMERO QUINTERO
Jefe Oficina de Control Interno</t>
  </si>
  <si>
    <t>Reunión de autocontrol OCI, Acta No. 1 de julio 7 de 2020</t>
  </si>
  <si>
    <t>APROBADO POR:</t>
  </si>
  <si>
    <t>COMITÉ DE COORDINACIÓN DEL SISTEMA DE CONTROL INTERNO: Acta No. 002 del 17 de julio 2020</t>
  </si>
  <si>
    <t>CONTROL DE CAMBIOS</t>
  </si>
  <si>
    <r>
      <rPr>
        <sz val="10"/>
        <color rgb="FF4472C4"/>
        <rFont val="Calibri"/>
        <family val="2"/>
      </rPr>
      <t>Memorando No. 20201010012943 de 08-05-2020 (Informe Preliminar), Teniendo en cuenta correo electrónico del 26 de junio de 2020, donde se remite el historial de remisión de cada informe de auditoria a la Oficina de Planeación Sistemas y Desarrollo a la Jefe de Planeación, Vicerrector Administrativo y Rectoria.</t>
    </r>
    <r>
      <rPr>
        <sz val="10"/>
        <color rgb="FF4472C4"/>
        <rFont val="Calibri"/>
        <family val="2"/>
      </rPr>
      <t xml:space="preserve">
Coordinar mesas trabajo con la dependencias proceso de direccionamiento: para esta actividad primero se establecieron reuniones previas con el jefe de la OCI y el auditor para el análisis y revisión de la información contenida en cada informe preliminar, según agenda de google se realizaron las sesiones con el Ing. Francisco Romero así:</t>
    </r>
    <r>
      <rPr>
        <sz val="10"/>
        <color rgb="FF4472C4"/>
        <rFont val="Calibri"/>
        <family val="2"/>
      </rPr>
      <t xml:space="preserve">
- Auditores de la Oficina de Control Interno: 23 de julio 2020 a las 11:00 am., 27 de julio de 2020 a las 10:00am y 27 de julio de 2020 a las 4:00pm</t>
    </r>
    <r>
      <rPr>
        <sz val="10"/>
        <color rgb="FF4472C4"/>
        <rFont val="Calibri"/>
        <family val="2"/>
      </rPr>
      <t xml:space="preserve">
</t>
    </r>
    <r>
      <rPr>
        <sz val="10"/>
        <color rgb="FFFF0000"/>
        <rFont val="Calibri"/>
        <family val="2"/>
      </rPr>
      <t xml:space="preserve">- </t>
    </r>
    <r>
      <rPr>
        <sz val="10"/>
        <color rgb="FF0070C0"/>
        <rFont val="Calibri"/>
        <family val="2"/>
      </rPr>
      <t>Cronograma realizado por el jefe y enviado al correo electrónico de la Oficina de Planeación el día 6 de agosto de 2020</t>
    </r>
    <r>
      <rPr>
        <sz val="10"/>
        <color rgb="FF0070C0"/>
        <rFont val="Calibri"/>
        <family val="2"/>
      </rPr>
      <t xml:space="preserve">
</t>
    </r>
    <r>
      <rPr>
        <sz val="10"/>
        <color rgb="FFFF0000"/>
        <rFont val="Calibri"/>
        <family val="2"/>
      </rPr>
      <t>-</t>
    </r>
    <r>
      <rPr>
        <sz val="10"/>
        <color rgb="FF0070C0"/>
        <rFont val="Calibri"/>
        <family val="2"/>
      </rPr>
      <t xml:space="preserve"> Se programaron las mesas de trabajo con la Oficina de Planeación y OCI entre el 18 al 26 de agosto de 2020, con el fin de revisar las observaciones del informe preliminar de los siete proyectos de inversión y el programa de Bienestar. </t>
    </r>
    <r>
      <rPr>
        <sz val="10"/>
        <color rgb="FF305496"/>
        <rFont val="Calibri"/>
        <family val="2"/>
      </rPr>
      <t>Por solicitud de la Jefe de la Oficina de Planeación Dra. Stella Marquez solicitó reprogramarlas entre los días 26 de agosto al 4 de septiembre, como evidencia registran Nos. de actas 53, 54, 55, 59, 60, 62 y 65. fecha prevista de respuesta por parte del proceso auditado el día 18 de septiembre de 2020.</t>
    </r>
    <r>
      <rPr>
        <sz val="10"/>
        <color rgb="FF305496"/>
        <rFont val="Calibri"/>
        <family val="2"/>
      </rPr>
      <t xml:space="preserve">
</t>
    </r>
    <r>
      <rPr>
        <sz val="10"/>
        <color rgb="FFFF0000"/>
        <rFont val="Calibri"/>
        <family val="2"/>
      </rPr>
      <t>Faltan informes finales y seguimiento elaboración del plan de mejoramiento por parte de la Oficina de Planeación, Sistemas y Desarrollo</t>
    </r>
  </si>
  <si>
    <t>Mediante Memorando No. 2020101000022203 del 4 de septiembre de 2020 se comunicó al lìder del proceso el inicio de la auditoría y a traves de Acta No. 72 del 10 de septiembre de 2020 se registró la apertura de la auditoria .
Se realizarán mesas de trabajo para la evaluación</t>
  </si>
  <si>
    <t>Proyectar memorando para informar el ejercicio de auditoria,</t>
  </si>
  <si>
    <t>De acuerdo a reunión de autocontrol mensual del 14 de agosto según acta No. 52 se propone adicionar auditoria para aprobación del CCSCI y darle alcance al PAA para su respectivo ajuste.</t>
  </si>
  <si>
    <r>
      <rPr>
        <b/>
        <sz val="16"/>
        <color rgb="FF000000"/>
        <rFont val="Arial"/>
        <family val="2"/>
      </rPr>
      <t>Auditoría</t>
    </r>
    <r>
      <rPr>
        <sz val="16"/>
        <color rgb="FF000000"/>
        <rFont val="Arial"/>
        <family val="2"/>
      </rPr>
      <t xml:space="preserve">: </t>
    </r>
    <r>
      <rPr>
        <sz val="16"/>
        <color rgb="FF000000"/>
        <rFont val="Arial"/>
        <family val="2"/>
      </rPr>
      <t>Rubro pago transporte mensajería caja mejor</t>
    </r>
  </si>
  <si>
    <r>
      <rPr>
        <b/>
        <u/>
        <sz val="12"/>
        <color rgb="FF70AD47"/>
        <rFont val="Century Gothic"/>
        <family val="2"/>
      </rPr>
      <t>Evaluación del Sistema de Control Interno contable Decreto Nacional 648 de 2017 artículo 2.2.21.4.9. literal "d".</t>
    </r>
    <r>
      <rPr>
        <b/>
        <u/>
        <sz val="12"/>
        <color rgb="FF70AD47"/>
        <rFont val="Century Gothic"/>
        <family val="2"/>
      </rPr>
      <t xml:space="preserve">
</t>
    </r>
    <r>
      <rPr>
        <b/>
        <sz val="12"/>
        <color rgb="FF70AD47"/>
        <rFont val="Century Gothic"/>
        <family val="2"/>
      </rPr>
      <t xml:space="preserve">
REQUISITO LEGAL:
</t>
    </r>
    <r>
      <rPr>
        <sz val="12"/>
        <color rgb="FF70AD47"/>
        <rFont val="Century Gothic"/>
        <family val="2"/>
      </rPr>
      <t>Resoluciones 357 de 2008, 193 de 2016 y 706 de 2016 art. 16 de la Contaduría General de la Nación, Res 001 de 2015 de la Contaduría General de la Nación, en especial art 2 parágrafo 1 (Instructivo 002 del 21 de Diciembre de 2016 de la Contaduría General de la Nación, para vigencia 2017)</t>
    </r>
  </si>
  <si>
    <t xml:space="preserve">Certificación de cumplimiento
-Reporte en el CHIP de la Contaduría General de la Nación
certificación
seguimiento Anual
Reportado al aplicativo de la Contaduría General de la Nación el día 28 de febrero de 2020 y publicado en la pagina web de la Universidad el 28 de febrero de 2020 en la ruta Inicio &gt; Dependencias &gt; Rectoría &gt; Oficina de Control Interno &gt; Informes Organismos de Inspección, Vigilancia y Control &gt; Seguimiento Informes de Ley &gt; Vigencia 2019 &gt; Control Interno Contable 2019
link: http://www.unicolmayor.edu.co/portal/index.php?idcategoria=21616
</t>
  </si>
  <si>
    <r>
      <rPr>
        <b/>
        <sz val="12"/>
        <color rgb="FF000000"/>
        <rFont val="Century Gothic"/>
        <family val="2"/>
      </rPr>
      <t>FURAG - Evaluación del Sistema de Control Interno Institucional (Informe Ejecutivo Anual de Control Interno).</t>
    </r>
    <r>
      <rPr>
        <b/>
        <sz val="12"/>
        <color rgb="FF000000"/>
        <rFont val="Century Gothic"/>
        <family val="2"/>
      </rPr>
      <t xml:space="preserve">
</t>
    </r>
    <r>
      <rPr>
        <sz val="12"/>
        <color rgb="FF00A933"/>
        <rFont val="Century Gothic"/>
        <family val="2"/>
      </rPr>
      <t xml:space="preserve">
</t>
    </r>
    <r>
      <rPr>
        <b/>
        <sz val="12"/>
        <color rgb="FF000000"/>
        <rFont val="Century Gothic"/>
        <family val="2"/>
      </rPr>
      <t>REQUISITO LEGAL:</t>
    </r>
    <r>
      <rPr>
        <b/>
        <sz val="12"/>
        <color rgb="FF000000"/>
        <rFont val="Century Gothic"/>
        <family val="2"/>
      </rPr>
      <t xml:space="preserve">
</t>
    </r>
    <r>
      <rPr>
        <sz val="12"/>
        <color rgb="FF000000"/>
        <rFont val="Century Gothic"/>
        <family val="2"/>
      </rPr>
      <t>Decreto Nacional 648 de 2017 Artículos 2.2.21.4.9. literal a</t>
    </r>
    <r>
      <rPr>
        <b/>
        <sz val="12"/>
        <color rgb="FF000000"/>
        <rFont val="Century Gothic"/>
        <family val="2"/>
      </rPr>
      <t xml:space="preserve"> </t>
    </r>
    <r>
      <rPr>
        <sz val="12"/>
        <color rgb="FF000000"/>
        <rFont val="Century Gothic"/>
        <family val="2"/>
      </rPr>
      <t>y Decreto 1083 de 2015 art. 2.2.21.2.5 literal "e"y 2.2.21.3.7 literal "d"</t>
    </r>
    <r>
      <rPr>
        <sz val="12"/>
        <color rgb="FF000000"/>
        <rFont val="Century Gothic"/>
        <family val="2"/>
      </rPr>
      <t xml:space="preserve">
(Circular Externa 003 de 2016 del DAFP, Ley 872 de 2003 art 2, Decreto Nacional 153 de 2007, Circular Externa 100-22-2016 DAFP</t>
    </r>
    <r>
      <rPr>
        <sz val="12"/>
        <color rgb="FF000000"/>
        <rFont val="Century Gothic"/>
        <family val="2"/>
      </rPr>
      <t xml:space="preserve">
</t>
    </r>
  </si>
  <si>
    <r>
      <rPr>
        <sz val="12"/>
        <color rgb="FFFF0000"/>
        <rFont val="Century Gothic"/>
        <family val="2"/>
      </rPr>
      <t>Informe</t>
    </r>
    <r>
      <rPr>
        <sz val="12"/>
        <color rgb="FF00A933"/>
        <rFont val="Century Gothic"/>
        <family val="2"/>
      </rPr>
      <t xml:space="preserve"> memorando orfeo
certificación</t>
    </r>
  </si>
  <si>
    <r>
      <rPr>
        <b/>
        <sz val="10"/>
        <color rgb="FF0070C0"/>
        <rFont val="Calibri"/>
        <family val="2"/>
      </rPr>
      <t>Certificado de cumplimiento del Departamento Administrativo de la Función Pública</t>
    </r>
    <r>
      <rPr>
        <b/>
        <sz val="10"/>
        <color rgb="FF0070C0"/>
        <rFont val="Calibri"/>
        <family val="2"/>
      </rPr>
      <t xml:space="preserve">
seguimiento anual enero a diciembre 2019</t>
    </r>
    <r>
      <rPr>
        <b/>
        <sz val="10"/>
        <color rgb="FF0070C0"/>
        <rFont val="Calibri"/>
        <family val="2"/>
      </rPr>
      <t xml:space="preserve">
Reportado al aplicativo del DAFP el día 12 de marzo de 2020</t>
    </r>
    <r>
      <rPr>
        <b/>
        <sz val="10"/>
        <color rgb="FF0070C0"/>
        <rFont val="Calibri"/>
        <family val="2"/>
      </rPr>
      <t xml:space="preserve">
</t>
    </r>
    <r>
      <rPr>
        <b/>
        <sz val="10"/>
        <color rgb="FF00A933"/>
        <rFont val="Calibri"/>
        <family val="2"/>
      </rPr>
      <t xml:space="preserve">
</t>
    </r>
    <r>
      <rPr>
        <b/>
        <sz val="10"/>
        <color rgb="FFFF0000"/>
        <rFont val="Calibri"/>
        <family val="2"/>
      </rPr>
      <t>Falta informe del FURAG para lograr el 100%</t>
    </r>
    <r>
      <rPr>
        <b/>
        <sz val="10"/>
        <color rgb="FFFF0000"/>
        <rFont val="Calibri"/>
        <family val="2"/>
      </rPr>
      <t xml:space="preserve">
</t>
    </r>
    <r>
      <rPr>
        <b/>
        <sz val="10"/>
        <color rgb="FF7030A0"/>
        <rFont val="Calibri"/>
        <family val="2"/>
      </rPr>
      <t>Para presentar informe ante el Comitè Coordinador del Sistema de Control Interno en sesión del 18 de septiembre de 2020</t>
    </r>
  </si>
  <si>
    <r>
      <rPr>
        <b/>
        <sz val="12"/>
        <color rgb="FF00B050"/>
        <rFont val="Century Gothic"/>
        <family val="2"/>
      </rPr>
      <t>Seguimiento a Verificación, Recomendaciones y Resultados sobre Cumplimiento de normas en materia de Derechos de Autor sobre Software</t>
    </r>
    <r>
      <rPr>
        <b/>
        <sz val="12"/>
        <color rgb="FF00B050"/>
        <rFont val="Century Gothic"/>
        <family val="2"/>
      </rPr>
      <t xml:space="preserve">
</t>
    </r>
    <r>
      <rPr>
        <sz val="12"/>
        <color rgb="FF00B050"/>
        <rFont val="Century Gothic"/>
        <family val="2"/>
      </rPr>
      <t xml:space="preserve">
</t>
    </r>
    <r>
      <rPr>
        <b/>
        <u/>
        <sz val="12"/>
        <color rgb="FF00B050"/>
        <rFont val="Century Gothic"/>
        <family val="2"/>
      </rPr>
      <t>REQUISITO LEGAL:</t>
    </r>
    <r>
      <rPr>
        <b/>
        <u/>
        <sz val="12"/>
        <color rgb="FF00B050"/>
        <rFont val="Century Gothic"/>
        <family val="2"/>
      </rPr>
      <t xml:space="preserve">
</t>
    </r>
    <r>
      <rPr>
        <u/>
        <sz val="12"/>
        <color rgb="FF00B050"/>
        <rFont val="Century Gothic"/>
        <family val="2"/>
      </rPr>
      <t>Directivas Presidenciales 01 de 1999 y 02 de 2002</t>
    </r>
    <r>
      <rPr>
        <sz val="12"/>
        <color rgb="FF00B050"/>
        <rFont val="Century Gothic"/>
        <family val="2"/>
      </rPr>
      <t>, Circular 004 de 2006 DAFP - Consejo Asesor del Gobierno Nacional en Materia de Control Interno, Circulares 12 de 2007 y 17 de 2011 de la Unidad Administrativa Especial Dirección Nacional de Derecho de Autor). Decreto Nacional 648 de 2017 artículo 2.2.21.4.9. literal f.
* A Representante Legal y Unidad Administrativa Especial: Dirección Nacional de Derechos de Autor (Tercer viernes de marzo:</t>
    </r>
    <r>
      <rPr>
        <b/>
        <sz val="12"/>
        <color rgb="FF00B050"/>
        <rFont val="Century Gothic"/>
        <family val="2"/>
      </rPr>
      <t xml:space="preserve"> </t>
    </r>
    <r>
      <rPr>
        <b/>
        <u/>
        <sz val="12"/>
        <color rgb="FF00B050"/>
        <rFont val="Century Gothic"/>
        <family val="2"/>
      </rPr>
      <t>Antes de 16 marzo de 2018</t>
    </r>
    <r>
      <rPr>
        <b/>
        <sz val="12"/>
        <color rgb="FF00B050"/>
        <rFont val="Century Gothic"/>
        <family val="2"/>
      </rPr>
      <t>).</t>
    </r>
  </si>
  <si>
    <r>
      <rPr>
        <b/>
        <sz val="10"/>
        <color rgb="FF00B050"/>
        <rFont val="Calibri"/>
        <family val="2"/>
      </rPr>
      <t>Reportado al aplicativo de la Dirección Nacional de Derechos de Autor el día 19 de Marzo de 2020.</t>
    </r>
    <r>
      <rPr>
        <b/>
        <sz val="10"/>
        <color rgb="FF00B050"/>
        <rFont val="Calibri"/>
        <family val="2"/>
      </rPr>
      <t xml:space="preserve">
</t>
    </r>
    <r>
      <rPr>
        <b/>
        <sz val="10"/>
        <color rgb="FF0070C0"/>
        <rFont val="Calibri"/>
        <family val="2"/>
      </rPr>
      <t xml:space="preserve">
</t>
    </r>
    <r>
      <rPr>
        <b/>
        <sz val="10"/>
        <color rgb="FF00B050"/>
        <rFont val="Calibri"/>
        <family val="2"/>
      </rPr>
      <t>Informe entrega con el Memorando No. 20201010011833 de 22-04-20 con informe No. 101.4.2 -05 2020</t>
    </r>
    <r>
      <rPr>
        <b/>
        <sz val="10"/>
        <color rgb="FF00B050"/>
        <rFont val="Calibri"/>
        <family val="2"/>
      </rPr>
      <t xml:space="preserve">
(se encuentra un pantallazo del envío de la información por el aplicativo) igualmente, se envío un correo electrónico el día 6 de agosto a la Unidad Administrativa Especial - Dirección Nacional de Derechos de Autor., solicitando el estado de cumplimiento, según radicado con el N° 1-2020-91582</t>
    </r>
    <r>
      <rPr>
        <b/>
        <sz val="10"/>
        <color rgb="FF00B050"/>
        <rFont val="Calibri"/>
        <family val="2"/>
      </rPr>
      <t xml:space="preserve">
</t>
    </r>
    <r>
      <rPr>
        <b/>
        <sz val="10"/>
        <color rgb="FF70AD47"/>
        <rFont val="Calibri"/>
        <family val="2"/>
      </rPr>
      <t>La Dirección Nacional de Derecho de Autor dio respuesta al requerimiento mencionado mediante correo electrónico de fecha 3 de septiembre de 2020, "..se encontró que efectivamente en el presente año se remitió el informe de software",</t>
    </r>
    <r>
      <rPr>
        <b/>
        <sz val="10"/>
        <color rgb="FF70AD47"/>
        <rFont val="Calibri"/>
        <family val="2"/>
      </rPr>
      <t xml:space="preserve">
- Plan de mejoramiento proceso </t>
    </r>
    <r>
      <rPr>
        <b/>
        <sz val="10"/>
        <color rgb="FFFF0000"/>
        <rFont val="Calibri"/>
        <family val="2"/>
      </rPr>
      <t>fomento a la Participación de los Usuarios</t>
    </r>
    <r>
      <rPr>
        <b/>
        <sz val="10"/>
        <color rgb="FF70AD47"/>
        <rFont val="Calibri"/>
        <family val="2"/>
      </rPr>
      <t xml:space="preserve"> a junio de 2020, validado </t>
    </r>
    <r>
      <rPr>
        <b/>
        <sz val="10"/>
        <color rgb="FFFF0000"/>
        <rFont val="Calibri"/>
        <family val="2"/>
      </rPr>
      <t>mediante informe 101.4.2.20-2020 y Orfeo No. 20201010016093</t>
    </r>
  </si>
  <si>
    <r>
      <t xml:space="preserve">Informe Evaluación independiente del Sistema de Control Interno </t>
    </r>
    <r>
      <rPr>
        <b/>
        <u/>
        <sz val="12"/>
        <color rgb="FF00B050"/>
        <rFont val="Century Gothic"/>
        <family val="2"/>
      </rPr>
      <t>Semestral</t>
    </r>
    <r>
      <rPr>
        <b/>
        <u/>
        <sz val="12"/>
        <color rgb="FF00B050"/>
        <rFont val="Century Gothic"/>
        <family val="2"/>
      </rPr>
      <t xml:space="preserve">
</t>
    </r>
    <r>
      <rPr>
        <b/>
        <sz val="12"/>
        <color rgb="FF00B050"/>
        <rFont val="Century Gothic"/>
        <family val="2"/>
      </rPr>
      <t xml:space="preserve">
</t>
    </r>
    <r>
      <rPr>
        <b/>
        <u/>
        <sz val="12"/>
        <color rgb="FF00B050"/>
        <rFont val="Century Gothic"/>
        <family val="2"/>
      </rPr>
      <t>REQUISITO LEGAL:</t>
    </r>
    <r>
      <rPr>
        <b/>
        <u/>
        <sz val="12"/>
        <color rgb="FF00B050"/>
        <rFont val="Century Gothic"/>
        <family val="2"/>
      </rPr>
      <t xml:space="preserve">
</t>
    </r>
    <r>
      <rPr>
        <sz val="12"/>
        <color rgb="FF00B050"/>
        <rFont val="Century Gothic"/>
        <family val="2"/>
      </rPr>
      <t>Decreto 2106 de 2019,</t>
    </r>
    <r>
      <rPr>
        <b/>
        <sz val="12"/>
        <color rgb="FF00B050"/>
        <rFont val="Century Gothic"/>
        <family val="2"/>
      </rPr>
      <t xml:space="preserve"> </t>
    </r>
    <r>
      <rPr>
        <sz val="12"/>
        <color rgb="FF00B050"/>
        <rFont val="Century Gothic"/>
        <family val="2"/>
      </rPr>
      <t>Circular Externa No. 100-006 de 2019.</t>
    </r>
  </si>
  <si>
    <r>
      <t xml:space="preserve">Primer seguimiento Vigencia septiembre a Diciembre 2019
publicado en pág Web Institucional en enero 2020
link /InformesPormenorizados/2019/InformePormenorizadoSept_Dic2019.pdf -
Informe pormenorizado sistema de control interno primer semestre 2020
Memorando No. 20201010018433 de 30-07-2020
Informe No. 101.4.2- 23. 2020, Públicado el 31 de julio de 2020: Inicio &gt; Dependencias &gt; Rectoría &gt; Oficina de Control Interno &gt; Informes Organismos de Inspección, Vigilancia y Control &gt; Seguimiento Informes de Ley &gt; Vigencia 2020 &gt; Informe pormenorizado del Sistema de Control Interno
</t>
    </r>
    <r>
      <rPr>
        <b/>
        <sz val="10"/>
        <color rgb="FF7030A0"/>
        <rFont val="Calibri"/>
        <family val="2"/>
      </rPr>
      <t>Presentar este tema al Comité CCSCI para directrices de la Rectora , con resultados del comité se cerraria</t>
    </r>
  </si>
  <si>
    <r>
      <rPr>
        <b/>
        <u/>
        <sz val="10"/>
        <color rgb="FF0070C0"/>
        <rFont val="Calibri"/>
        <family val="2"/>
      </rPr>
      <t>1 Corte a diciembre 2019</t>
    </r>
    <r>
      <rPr>
        <b/>
        <u/>
        <sz val="10"/>
        <color rgb="FF0070C0"/>
        <rFont val="Calibri"/>
        <family val="2"/>
      </rPr>
      <t xml:space="preserve">
</t>
    </r>
    <r>
      <rPr>
        <b/>
        <sz val="10"/>
        <color rgb="FF0070C0"/>
        <rFont val="Calibri"/>
        <family val="2"/>
      </rPr>
      <t xml:space="preserve">Informe de seguimiento del 16 de enero de 2020
Publicado en la página web institucional ruta: Usted está aquí: Inicio &gt; La Universidad &gt; Planes y Proyectos &gt; Plan Anticorrupción y de Atención al Ciudadano &gt; Plan Anticorrupción y Atención al Ciudadano 2019 &gt; Seguimiento Plan Anticorrupción y Atención al Ciudadano - Diciembre 2019
﻿Pendiente: Publicación del informe en el link de auditorías de control interno vigencia 2020.
</t>
    </r>
    <r>
      <rPr>
        <b/>
        <u/>
        <sz val="10"/>
        <color rgb="FF0070C0"/>
        <rFont val="Calibri"/>
        <family val="2"/>
      </rPr>
      <t>2 Corte abril 30 2020:</t>
    </r>
    <r>
      <rPr>
        <b/>
        <u/>
        <sz val="10"/>
        <color rgb="FF0070C0"/>
        <rFont val="Calibri"/>
        <family val="2"/>
      </rPr>
      <t xml:space="preserve">
</t>
    </r>
    <r>
      <rPr>
        <b/>
        <sz val="10"/>
        <color rgb="FF0070C0"/>
        <rFont val="Calibri"/>
        <family val="2"/>
      </rPr>
      <t xml:space="preserve">Informe de seguimiento del 11 de mayo de 2020 Publicado en la página web institucional ruta Inicio &gt; Dependencias &gt; Rectoría &gt; Oficina de Control Interno &gt; Informe de Auditorias y Seguimientos &gt; Auditorias 2020 &gt; Seguimiento Plan Anticorrupción y Atención al Ciudadano - I Cuatrimestre de 2020. Link: http://www.unicolmayor.edu.co/portal/index.php?idcategoria=22142
</t>
    </r>
    <r>
      <rPr>
        <b/>
        <u/>
        <sz val="10"/>
        <color rgb="FFBF8F00"/>
        <rFont val="Calibri"/>
        <family val="2"/>
      </rPr>
      <t>3. corte agosto de 2020</t>
    </r>
    <r>
      <rPr>
        <b/>
        <u/>
        <sz val="10"/>
        <color rgb="FFBF8F00"/>
        <rFont val="Calibri"/>
        <family val="2"/>
      </rPr>
      <t xml:space="preserve">
Se dio Inicio al segundo seguimiento Plan Anticorrupción y Atención al Ciudadano PAAC -Vigencia 2020 mediante memorando No. 20201010021493 de 28-08-2020 y se convocaron reuniones de seguimiento a la fecha según Actas Nos. 64, 66, 67, 68, 69, 70, 71 , 73 y 74 del 7 al 10 de septiembre de 2020</t>
    </r>
    <r>
      <rPr>
        <b/>
        <u/>
        <sz val="10"/>
        <color rgb="FFBF8F00"/>
        <rFont val="Calibri"/>
        <family val="2"/>
      </rPr>
      <t xml:space="preserve">
</t>
    </r>
  </si>
  <si>
    <r>
      <rPr>
        <u/>
        <sz val="10"/>
        <color rgb="FF0070C0"/>
        <rFont val="Calibri"/>
        <family val="2"/>
      </rPr>
      <t>Primer seguimiento.</t>
    </r>
    <r>
      <rPr>
        <u/>
        <sz val="12"/>
        <color rgb="FF00A933"/>
        <rFont val="Century Gothic"/>
        <family val="2"/>
      </rPr>
      <t xml:space="preserve"> </t>
    </r>
    <r>
      <rPr>
        <sz val="10"/>
        <color rgb="FF0070C0"/>
        <rFont val="Calibri"/>
        <family val="2"/>
      </rPr>
      <t>Informe preliminar medidas Austeridad en el Gastos octubre a diciembre 2019 y enero a marzo 2020</t>
    </r>
    <r>
      <rPr>
        <sz val="10"/>
        <color rgb="FF0070C0"/>
        <rFont val="Calibri"/>
        <family val="2"/>
      </rPr>
      <t xml:space="preserve">
No. 20201010015163 de 18-06-2020 con número de informe No. 101.4.2.16.2020</t>
    </r>
    <r>
      <rPr>
        <sz val="10"/>
        <color rgb="FF0070C0"/>
        <rFont val="Calibri"/>
        <family val="2"/>
      </rPr>
      <t xml:space="preserve">
publicado en la página web el 10 de agosto de 2020 en el link Inicio &gt; Dependencias &gt; Rectoría &gt; Oficina de Control Interno &gt; Informes Organismos de Inspección, Vigilancia y Control &gt; Seguimiento Informes de Ley &gt; Vigencia 2020 &gt; Informe de Austeridad del Gasto Octubre - Diciembre 2019 - Enero - Marzo 2020.</t>
    </r>
    <r>
      <rPr>
        <sz val="10"/>
        <color rgb="FF0070C0"/>
        <rFont val="Calibri"/>
        <family val="2"/>
      </rPr>
      <t xml:space="preserve">
</t>
    </r>
    <r>
      <rPr>
        <sz val="12"/>
        <color rgb="FF00A933"/>
        <rFont val="Century Gothic"/>
        <family val="2"/>
      </rPr>
      <t xml:space="preserve">
</t>
    </r>
    <r>
      <rPr>
        <u/>
        <sz val="10"/>
        <color rgb="FF0070C0"/>
        <rFont val="Calibri"/>
        <family val="2"/>
      </rPr>
      <t>Segundo seguimiento</t>
    </r>
    <r>
      <rPr>
        <u/>
        <sz val="10"/>
        <color rgb="FF0070C0"/>
        <rFont val="Calibri"/>
        <family val="2"/>
      </rPr>
      <t xml:space="preserve">
</t>
    </r>
    <r>
      <rPr>
        <sz val="10"/>
        <color rgb="FF0070C0"/>
        <rFont val="Calibri"/>
        <family val="2"/>
      </rPr>
      <t>Memorando No. 20201010018553 de 31-07-2020, remitiendo informe No. 101.4.2.24.2020 seguimiento para el periodo comprendido del 1 de abril al 30 de junio de 2020,</t>
    </r>
    <r>
      <rPr>
        <sz val="10"/>
        <color rgb="FF0070C0"/>
        <rFont val="Calibri"/>
        <family val="2"/>
      </rPr>
      <t xml:space="preserve">
- Socialización informe preliminar a las áreas auditadas: 6 de agosto de 2020,</t>
    </r>
    <r>
      <rPr>
        <sz val="10"/>
        <color rgb="FF0070C0"/>
        <rFont val="Calibri"/>
        <family val="2"/>
      </rPr>
      <t xml:space="preserve">
- </t>
    </r>
    <r>
      <rPr>
        <b/>
        <sz val="10"/>
        <color rgb="FFBF8F00"/>
        <rFont val="Calibri"/>
        <family val="2"/>
      </rPr>
      <t>Se programaron mesas de trabajo con las áreas evaluadas, en lo que se evidencia según Acta No. 50 del 6 de agosto de 2020 reunion quien asistió unicamente el Jefe de la Divisiòn Servicios Administrativos y de las otras àreas convocadas no se tuvo la asistencia.</t>
    </r>
    <r>
      <rPr>
        <b/>
        <sz val="10"/>
        <color rgb="FFBF8F00"/>
        <rFont val="Calibri"/>
        <family val="2"/>
      </rPr>
      <t xml:space="preserve">
</t>
    </r>
    <r>
      <rPr>
        <b/>
        <sz val="10"/>
        <color rgb="FFFF0000"/>
        <rFont val="Calibri"/>
        <family val="2"/>
      </rPr>
      <t>Falta seguimiento plan de mejoramiento por las áreas auditadas</t>
    </r>
    <r>
      <rPr>
        <b/>
        <sz val="10"/>
        <color rgb="FFFF0000"/>
        <rFont val="Calibri"/>
        <family val="2"/>
      </rPr>
      <t xml:space="preserve">
</t>
    </r>
    <r>
      <rPr>
        <sz val="10"/>
        <color rgb="FFFF0000"/>
        <rFont val="Calibri"/>
        <family val="2"/>
      </rPr>
      <t xml:space="preserve">Falta </t>
    </r>
    <r>
      <rPr>
        <b/>
        <sz val="10"/>
        <color rgb="FFFF0000"/>
        <rFont val="Calibri"/>
        <family val="2"/>
      </rPr>
      <t>Publicación del informe en página web</t>
    </r>
    <r>
      <rPr>
        <b/>
        <sz val="10"/>
        <color rgb="FFFF0000"/>
        <rFont val="Calibri"/>
        <family val="2"/>
      </rPr>
      <t xml:space="preserve">
</t>
    </r>
    <r>
      <rPr>
        <sz val="12"/>
        <color rgb="FF00A933"/>
        <rFont val="Century Gothic"/>
        <family val="2"/>
      </rPr>
      <t xml:space="preserve">
</t>
    </r>
  </si>
  <si>
    <r>
      <rPr>
        <u/>
        <sz val="10"/>
        <color rgb="FF0070C0"/>
        <rFont val="Calibri"/>
        <family val="2"/>
      </rPr>
      <t>Primer seguimiento</t>
    </r>
    <r>
      <rPr>
        <u/>
        <sz val="10"/>
        <color rgb="FF0070C0"/>
        <rFont val="Calibri"/>
        <family val="2"/>
      </rPr>
      <t xml:space="preserve">
</t>
    </r>
    <r>
      <rPr>
        <sz val="10"/>
        <color rgb="FF0070C0"/>
        <rFont val="Calibri"/>
        <family val="2"/>
      </rPr>
      <t>Informe preliminar 101.4.2.01-2020</t>
    </r>
    <r>
      <rPr>
        <sz val="10"/>
        <color rgb="FF0070C0"/>
        <rFont val="Calibri"/>
        <family val="2"/>
      </rPr>
      <t xml:space="preserve">
Informe final 101.4.2.04-2020. Publicado en la página web el 13 de marzo de 2020 ruta: Inicio &gt; Dependencias &gt; Rectoría &gt; Oficina de Control Interno &gt; Informe de Auditorias y Seguimientos &gt; Auditorias 2020 &gt; Informe de Auditoria Interna al Proceso de Peticiones, Quejas, Reclamos, Sugerencias y/o felicitaciones﻿. Link: http://www.unicolmayor.edu.co/portal/index.php?idcategoria=21731</t>
    </r>
    <r>
      <rPr>
        <sz val="10"/>
        <color rgb="FF0070C0"/>
        <rFont val="Calibri"/>
        <family val="2"/>
      </rPr>
      <t xml:space="preserve">
</t>
    </r>
    <r>
      <rPr>
        <sz val="10"/>
        <color rgb="FFFF0000"/>
        <rFont val="Calibri"/>
        <family val="2"/>
      </rPr>
      <t>- CONTROL DISCIPLINARIO INTERNO (Realizar nuevamente un</t>
    </r>
    <r>
      <rPr>
        <b/>
        <sz val="10"/>
        <color rgb="FF7030A0"/>
        <rFont val="Calibri"/>
        <family val="2"/>
      </rPr>
      <t xml:space="preserve"> orfeo referente a este tema Mayerly y Ausgusto para ser remitido a Secretaria General para reiterar la petición)</t>
    </r>
    <r>
      <rPr>
        <b/>
        <sz val="10"/>
        <color rgb="FF7030A0"/>
        <rFont val="Calibri"/>
        <family val="2"/>
      </rPr>
      <t xml:space="preserve">
</t>
    </r>
    <r>
      <rPr>
        <sz val="10"/>
        <color rgb="FF00A933"/>
        <rFont val="Calibri"/>
        <family val="2"/>
      </rPr>
      <t xml:space="preserve">
</t>
    </r>
    <r>
      <rPr>
        <u/>
        <sz val="10"/>
        <color rgb="FF0070C0"/>
        <rFont val="Calibri"/>
        <family val="2"/>
      </rPr>
      <t>Segundo seguimiento</t>
    </r>
    <r>
      <rPr>
        <sz val="10"/>
        <color rgb="FF0070C0"/>
        <rFont val="Calibri"/>
        <family val="2"/>
      </rPr>
      <t xml:space="preserve"> se realizó memorando No. 20201010017603 de 21-07-2020, solicitud información a Secretaria General,</t>
    </r>
    <r>
      <rPr>
        <sz val="10"/>
        <color rgb="FF0070C0"/>
        <rFont val="Calibri"/>
        <family val="2"/>
      </rPr>
      <t xml:space="preserve">
Se reitero la información mediante correo electrónico a Secretaria General el día 3 y 12 de agosto de 2020</t>
    </r>
    <r>
      <rPr>
        <sz val="10"/>
        <color rgb="FF0070C0"/>
        <rFont val="Calibri"/>
        <family val="2"/>
      </rPr>
      <t xml:space="preserve">
</t>
    </r>
    <r>
      <rPr>
        <b/>
        <sz val="10"/>
        <color rgb="FFBF8F00"/>
        <rFont val="Calibri"/>
        <family val="2"/>
      </rPr>
      <t>Se realizó socializaciòn del informe del seguimiento PQRSFD ante la Secretaria General Dra. Myriam Sepùlveda y su equipo de trabajo según Acta No. 58 del 31 de agosto de 2020, Se remité informe seguimiento PQRSFD al representante Legal de la Universidad mediante memorando No. 20201010021593 de 31-08-2020, entrega de Informe final No. 101,4,2,37-2020 y solicitud plan de mejoramiento a Secretaria General mediante memorando No. 20201010022743 de 10-09-2020</t>
    </r>
    <r>
      <rPr>
        <b/>
        <sz val="10"/>
        <color rgb="FFBF8F00"/>
        <rFont val="Calibri"/>
        <family val="2"/>
      </rPr>
      <t xml:space="preserve">
</t>
    </r>
    <r>
      <rPr>
        <sz val="10"/>
        <color rgb="FF00A933"/>
        <rFont val="Calibri"/>
        <family val="2"/>
      </rPr>
      <t xml:space="preserve">
</t>
    </r>
    <r>
      <rPr>
        <b/>
        <sz val="10"/>
        <color rgb="FFFF0000"/>
        <rFont val="Calibri"/>
        <family val="2"/>
      </rPr>
      <t>Falta publicar informe y pendiente recibir plan de mejoramiento.</t>
    </r>
  </si>
  <si>
    <r>
      <rPr>
        <b/>
        <sz val="12"/>
        <color rgb="FF00B050"/>
        <rFont val="Arial"/>
        <family val="2"/>
      </rPr>
      <t>Reporte seguimiento al Plan de Mejoramiento Contraloría para Informe Rendición de la Cuenta, semestral</t>
    </r>
    <r>
      <rPr>
        <b/>
        <sz val="12"/>
        <color rgb="FF00B050"/>
        <rFont val="Arial"/>
        <family val="2"/>
      </rPr>
      <t xml:space="preserve">
</t>
    </r>
    <r>
      <rPr>
        <sz val="12"/>
        <color rgb="FF00B050"/>
        <rFont val="Century Gothic"/>
        <family val="2"/>
      </rPr>
      <t xml:space="preserve">
</t>
    </r>
    <r>
      <rPr>
        <b/>
        <u/>
        <sz val="12"/>
        <color rgb="FF00B050"/>
        <rFont val="Century Gothic"/>
        <family val="2"/>
      </rPr>
      <t>REQUISITO LEGAL:</t>
    </r>
    <r>
      <rPr>
        <b/>
        <u/>
        <sz val="12"/>
        <color rgb="FF00B050"/>
        <rFont val="Century Gothic"/>
        <family val="2"/>
      </rPr>
      <t xml:space="preserve">
</t>
    </r>
    <r>
      <rPr>
        <b/>
        <u/>
        <sz val="12"/>
        <color rgb="FF00B050"/>
        <rFont val="Arial"/>
        <family val="2"/>
      </rPr>
      <t>Decreto Nacional 648 de 2017 artículo 2.2.21.4.9. literal I.</t>
    </r>
    <r>
      <rPr>
        <b/>
        <u/>
        <sz val="12"/>
        <color rgb="FF00B050"/>
        <rFont val="Arial"/>
        <family val="2"/>
      </rPr>
      <t xml:space="preserve">
</t>
    </r>
    <r>
      <rPr>
        <sz val="12"/>
        <color rgb="FF00B050"/>
        <rFont val="Arial"/>
        <family val="2"/>
      </rPr>
      <t>* Envío a Representante Legal y Contraloría</t>
    </r>
  </si>
  <si>
    <r>
      <t xml:space="preserve">Seguimiento semestral a través del aplicativo Storm usar de la Contraloría General de la República
(SIRECI) II semestre 2019
</t>
    </r>
    <r>
      <rPr>
        <b/>
        <u/>
        <sz val="10"/>
        <color rgb="FF00B050"/>
        <rFont val="Calibri"/>
        <family val="2"/>
      </rPr>
      <t>reportada el día 29 de enero de 2020</t>
    </r>
    <r>
      <rPr>
        <b/>
        <u/>
        <sz val="10"/>
        <color rgb="FF00B050"/>
        <rFont val="Calibri"/>
        <family val="2"/>
      </rPr>
      <t xml:space="preserve">
CONSECUTIVO:41462019-12-31 emanado por la Contraloría General de la República</t>
    </r>
    <r>
      <rPr>
        <b/>
        <u/>
        <sz val="10"/>
        <color rgb="FF00B050"/>
        <rFont val="Calibri"/>
        <family val="2"/>
      </rPr>
      <t xml:space="preserve">
</t>
    </r>
    <r>
      <rPr>
        <b/>
        <sz val="10"/>
        <color rgb="FF00B050"/>
        <rFont val="Calibri"/>
        <family val="2"/>
      </rPr>
      <t xml:space="preserve">Colocar el link de publicación en la pagina web (pendiente publicar formato excel plan de mejoramiento: ruta Inicio &gt; Dependencias &gt; Rectoría &gt; Oficina de Control Interno &gt; Informes Organismos de Inspección, Vigilancia y Control &gt; Seguimiento Informes a Entes Externos &gt; Plan de Mejoramiento Contraloría General de la República) Oficio remisorio Radicado No. 20201010000181 del 29 de enero 2020 al contralor delegado sectorial de conformidad a lo contemplado en el numeral 2 de la Circular 005 del 11 de marzo de 2019
</t>
    </r>
    <r>
      <rPr>
        <b/>
        <u/>
        <sz val="10"/>
        <color rgb="FF00B050"/>
        <rFont val="Calibri"/>
        <family val="2"/>
      </rPr>
      <t>Segundo reporte 28 de julio de 2020</t>
    </r>
    <r>
      <rPr>
        <b/>
        <u/>
        <sz val="10"/>
        <color rgb="FF00B050"/>
        <rFont val="Calibri"/>
        <family val="2"/>
      </rPr>
      <t xml:space="preserve">
</t>
    </r>
    <r>
      <rPr>
        <b/>
        <sz val="10"/>
        <color rgb="FF00B050"/>
        <rFont val="Calibri"/>
        <family val="2"/>
      </rPr>
      <t xml:space="preserve">Oficio remisorio Radicado No. 20201010001881 del 27 de julio de 2020 al contralor delegado sectorial
Certificado CONSECUTIVO:41462020-06-30 emanado por la Contraloría General de la República
</t>
    </r>
  </si>
  <si>
    <r>
      <rPr>
        <b/>
        <u/>
        <sz val="10"/>
        <color rgb="FF0070C0"/>
        <rFont val="Calibri"/>
        <family val="2"/>
      </rPr>
      <t>Primer reporte</t>
    </r>
    <r>
      <rPr>
        <b/>
        <sz val="10"/>
        <color rgb="FF0070C0"/>
        <rFont val="Calibri"/>
        <family val="2"/>
      </rPr>
      <t>: certificación remitida mediante correo electrónico soporte.ekogui@defensajuridica.gov.co el día 28 de febrero de 2020, registrado por la agencia jurídica con el CASO N° 0119892.</t>
    </r>
    <r>
      <rPr>
        <b/>
        <sz val="10"/>
        <color rgb="FF0070C0"/>
        <rFont val="Calibri"/>
        <family val="2"/>
      </rPr>
      <t xml:space="preserve">
</t>
    </r>
    <r>
      <rPr>
        <b/>
        <sz val="10"/>
        <color rgb="FF00A933"/>
        <rFont val="Calibri"/>
        <family val="2"/>
      </rPr>
      <t xml:space="preserve">
</t>
    </r>
    <r>
      <rPr>
        <b/>
        <u/>
        <sz val="10"/>
        <color rgb="FFBF8F00"/>
        <rFont val="Calibri"/>
        <family val="2"/>
      </rPr>
      <t>Segundo reporte:</t>
    </r>
    <r>
      <rPr>
        <b/>
        <sz val="10"/>
        <color rgb="FFBF8F00"/>
        <rFont val="Calibri"/>
        <family val="2"/>
      </rPr>
      <t xml:space="preserve"> De acuerdo al Instructivo del Sistema único de gestión e informaciòn de la actividad litigiosa del estado eKOGUI</t>
    </r>
    <r>
      <rPr>
        <b/>
        <sz val="10"/>
        <color rgb="FFFF0000"/>
        <rFont val="Calibri"/>
        <family val="2"/>
      </rPr>
      <t xml:space="preserve"> </t>
    </r>
    <r>
      <rPr>
        <b/>
        <sz val="10"/>
        <color rgb="FFBF8F00"/>
        <rFont val="Calibri"/>
        <family val="2"/>
      </rPr>
      <t>se realizará en septiembre, de acuerdo a lo anterior se hizo reunion con unos funcionarios de la OCI el 11 de septiembre para la planeación de este seguimiento y se tienen previstas otras reuniones para desarrollar trabajo de campo y la certificación solicitada por ANDJE.</t>
    </r>
    <r>
      <rPr>
        <b/>
        <sz val="10"/>
        <color rgb="FFBF8F00"/>
        <rFont val="Calibri"/>
        <family val="2"/>
      </rPr>
      <t xml:space="preserve">
</t>
    </r>
    <r>
      <rPr>
        <b/>
        <sz val="10"/>
        <color rgb="FFFF0000"/>
        <rFont val="Calibri"/>
        <family val="2"/>
      </rPr>
      <t>Realizar memorando para solicitar información al proceso auditado.</t>
    </r>
  </si>
  <si>
    <t>Seguimiento semestral a través del aplicativo Storm usar de la Contraloría General de la República
(SIRECI) II semestre 2019
reportada el día 29 de enero de 2020
CONSECUTIVO:41462019-12-31 emanado por la Contraloría General de la República
Segundo reporte 28 de julio de 2020
Oficio remisorio Radicado No. 20201010001881 del 27 de julio de 2020 al contralor delegado sectorial
Certificado CONSECUTIVO:41462020-06-30 emanado por la Contraloría General de la República</t>
  </si>
  <si>
    <r>
      <t xml:space="preserve">* </t>
    </r>
    <r>
      <rPr>
        <sz val="10"/>
        <color rgb="FFFF0000"/>
        <rFont val="Calibri"/>
        <family val="2"/>
      </rPr>
      <t>Pendiente información mayo (NOTA: Revisar el fin de semana este tema)</t>
    </r>
    <r>
      <rPr>
        <sz val="10"/>
        <color rgb="FFFF0000"/>
        <rFont val="Calibri"/>
        <family val="2"/>
      </rPr>
      <t xml:space="preserve">
</t>
    </r>
    <r>
      <rPr>
        <sz val="10"/>
        <color rgb="FF00A933"/>
        <rFont val="Calibri"/>
        <family val="2"/>
      </rPr>
      <t xml:space="preserve">* </t>
    </r>
    <r>
      <rPr>
        <sz val="10"/>
        <color rgb="FFFF0000"/>
        <rFont val="Calibri"/>
        <family val="2"/>
      </rPr>
      <t>Incluir fecha y numero orfeo (programada para agosto 2020)</t>
    </r>
    <r>
      <rPr>
        <sz val="10"/>
        <color rgb="FFFF0000"/>
        <rFont val="Calibri"/>
        <family val="2"/>
      </rPr>
      <t xml:space="preserve">
</t>
    </r>
    <r>
      <rPr>
        <b/>
        <sz val="10"/>
        <color rgb="FF7030A0"/>
        <rFont val="Calibri"/>
        <family val="2"/>
      </rPr>
      <t>Realizar un consolidado estado actual por procesos del seguimiento plan de mejoramiento para presentar al Consejo Superior para finales de agosto</t>
    </r>
    <r>
      <rPr>
        <b/>
        <sz val="10"/>
        <color rgb="FF7030A0"/>
        <rFont val="Calibri"/>
        <family val="2"/>
      </rPr>
      <t xml:space="preserve">
</t>
    </r>
    <r>
      <rPr>
        <b/>
        <sz val="10"/>
        <color rgb="FFFF0000"/>
        <rFont val="Calibri"/>
        <family val="2"/>
      </rPr>
      <t>Realizar un orfeo del estado indicando por cada uno de los procesos , actualizar presentación</t>
    </r>
  </si>
  <si>
    <t>20201010016933   2020-07-13 Solicitud Plan de Mejoramiento Informes de Auditoria al Proceso de Direccionamiento Estratégico</t>
  </si>
  <si>
    <t>20201010018323 de 30-07-2020 eguimiento Plan de Mejoramiento SISGECC (101.4.2-26. 2020)</t>
  </si>
  <si>
    <t>20201010016103     2020-06-29  Seguimiento Plan de Mejoramiento Proceso Fomento a la participación de los usuarios vigencia 2018, 2019 y a  junio 2020.  (Informe No. 101.4.2-18.2020)</t>
  </si>
  <si>
    <t xml:space="preserve"> 20201010016793     2020-07-09  Informe Seguimiento Plan de mejoramiento proceso de Autoevaluación y Acreditación a junio de 2020 (Informe No. 101.4.2- 19. 2020)</t>
  </si>
  <si>
    <r>
      <rPr>
        <sz val="10"/>
        <color rgb="FF0070C0"/>
        <rFont val="Calibri"/>
        <family val="2"/>
      </rPr>
      <t>20201010019133 de 06-08-2020 Seguimiento Plan de Mejoramiento Continuo Facultad Ciencias de la salud (Informe No. 101.4.2- 29.2020)</t>
    </r>
    <r>
      <rPr>
        <sz val="10"/>
        <color rgb="FF0070C0"/>
        <rFont val="Calibri"/>
        <family val="2"/>
      </rPr>
      <t xml:space="preserve">
20201010017333 2020-07-16 Seguimiento Plan de Mejoramiento Continuo Facultad Ciencias Sociales (Informe No.101.4.2- 22. 2020)</t>
    </r>
    <r>
      <rPr>
        <sz val="10"/>
        <color rgb="FF0070C0"/>
        <rFont val="Calibri"/>
        <family val="2"/>
      </rPr>
      <t xml:space="preserve">
</t>
    </r>
    <r>
      <rPr>
        <sz val="10"/>
        <color rgb="FF00A933"/>
        <rFont val="Calibri"/>
        <family val="2"/>
      </rPr>
      <t xml:space="preserve">
</t>
    </r>
    <r>
      <rPr>
        <sz val="10"/>
        <color rgb="FFBF8F00"/>
        <rFont val="Calibri"/>
        <family val="2"/>
      </rPr>
      <t>101.4.2.36.2020 Informe seguimiento plan de mejoramiento Facultad de Derecho</t>
    </r>
    <r>
      <rPr>
        <sz val="10"/>
        <color rgb="FFBF8F00"/>
        <rFont val="Calibri"/>
        <family val="2"/>
      </rPr>
      <t xml:space="preserve">
101,4,2,34,2020 Informe seguimiento plan de mejoramiento Facultad Ingeniería y Arquitectura</t>
    </r>
    <r>
      <rPr>
        <sz val="10"/>
        <color rgb="FFBF8F00"/>
        <rFont val="Calibri"/>
        <family val="2"/>
      </rPr>
      <t xml:space="preserve">
101.4.2.33.2020 Informe seguimiento plan de mejoramiento Facultad Administración y Economía</t>
    </r>
    <r>
      <rPr>
        <sz val="10"/>
        <color rgb="FFBF8F00"/>
        <rFont val="Calibri"/>
        <family val="2"/>
      </rPr>
      <t xml:space="preserve">
</t>
    </r>
    <r>
      <rPr>
        <sz val="10"/>
        <color rgb="FF00A933"/>
        <rFont val="Calibri"/>
        <family val="2"/>
      </rPr>
      <t xml:space="preserve">
</t>
    </r>
  </si>
  <si>
    <t>20201010017193 de 14-07-2020 Seguimiento plan de mejoramiento continuo proceso de investigación a junio 2020.    Informe No. 101.4.2-21. 2020)</t>
  </si>
  <si>
    <t>101.4.2.35.2020 Informe seguimiento Plan de Mejoramiento Proyección Social</t>
  </si>
  <si>
    <t xml:space="preserve"> 20201010018903 de 04-08-2020 Seguimiento Plan de Mejoramiento proceso gestión administrativa y recursos fisicos (Informe No.101.4.2- 30.2020)</t>
  </si>
  <si>
    <t>20201010019093 de 05-08-2020 Seguimiento plan mejoramiento proceso gestion bienestar (medio universitario) Junio 2020                         ( Informe No. 101.4.2-28. 2020)</t>
  </si>
  <si>
    <t xml:space="preserve">
101.4.2.31.2020 - Informe seguimiento Plan de Mejoramiento proceso Comunicación y Divulgación</t>
  </si>
  <si>
    <t>20201010016083   2020-06-27 Informe Seguimiento Plan de mejoramiento División Recursos Humanos a Junio de 2020                       (101.4.2-17. 2020)</t>
  </si>
  <si>
    <t>No aplica debido a que no registra plan de mejoramiento en ISODOC a junio de 2020</t>
  </si>
  <si>
    <t>20201010018803  2020-08-04 Informe Seguimiento Plan de mejoramiento  proceso admisiones a Junio de  2020. (101.4.2-25. 2020)</t>
  </si>
  <si>
    <t xml:space="preserve"> 20201010018813 de 04-08-2020 Informe Seguimiento Plan de mejoramiento  proceso gestión documental a Junio 2020                            (101.4.2-27. 2020)</t>
  </si>
  <si>
    <t>No aplica debido a que no registra plan de mejoramiento en ISODOC a junio de 2020.</t>
  </si>
  <si>
    <t xml:space="preserve"> 20201010016093     2020-06-28  Seguimiento Plan de Mejoramiento Proceso Gestión TICs a junio 2020 (101.4.2- 20. 2020)</t>
  </si>
  <si>
    <t xml:space="preserve">
101.4.2.32.2020 Informe Plan de Mejoramiento proceso recursos educativos y bibliograficos</t>
  </si>
  <si>
    <t>Con la base de datos se selecciona una muestra para verificar si las acciones son efectivas, ISODOC y PLAN DE MEJORAMIENTO
(Mayerly para planear y abordar este tema la efectividad - reuniòn lunes 21 de septiembre con el Jefe OCI)</t>
  </si>
  <si>
    <r>
      <t xml:space="preserve">Acta No. 44 capacitación al equipo de la oficina OCI (Actualización Guía de Auditoría basada en riesgos para entidades públicas-DAFP)
</t>
    </r>
    <r>
      <rPr>
        <b/>
        <sz val="10"/>
        <color rgb="FFFF0000"/>
        <rFont val="Calibri"/>
        <family val="2"/>
      </rPr>
      <t>Registrar las capacitaciones internas</t>
    </r>
    <r>
      <rPr>
        <b/>
        <sz val="10"/>
        <color rgb="FFFF0000"/>
        <rFont val="Calibri"/>
        <family val="2"/>
      </rPr>
      <t xml:space="preserve">
1. Daniel ir preparando la referenciación como se hace en el DAFP Ministerio TIC, una Universidad de orden Terrritorial, como comunican o fortalecen el autocontrol y autoevaluaciòn)</t>
    </r>
    <r>
      <rPr>
        <b/>
        <sz val="10"/>
        <color rgb="FFFF0000"/>
        <rFont val="Calibri"/>
        <family val="2"/>
      </rPr>
      <t xml:space="preserve">
2, Socialización de la actualizaciòn de los procedimientos</t>
    </r>
    <r>
      <rPr>
        <b/>
        <sz val="10"/>
        <color rgb="FFFF0000"/>
        <rFont val="Calibri"/>
        <family val="2"/>
      </rPr>
      <t xml:space="preserve">
Diapositiva que resuma</t>
    </r>
    <r>
      <rPr>
        <b/>
        <sz val="10"/>
        <color rgb="FFFF0000"/>
        <rFont val="Calibri"/>
        <family val="2"/>
      </rPr>
      <t xml:space="preserve">
3, Diseñar material de socializaciòn de diferentes temas a cargo de la OCI</t>
    </r>
    <r>
      <rPr>
        <b/>
        <sz val="10"/>
        <color rgb="FFFF0000"/>
        <rFont val="Calibri"/>
        <family val="2"/>
      </rPr>
      <t xml:space="preserve">
4, Laura está realizando una propuesta lo referente a los Boletines (mas didactica) para volver a retomar esta actividad</t>
    </r>
  </si>
  <si>
    <r>
      <t xml:space="preserve">ACTA No. 001 DEL CCSCI firmada celebrada el día 17 de abril de 2020
</t>
    </r>
    <r>
      <rPr>
        <b/>
        <sz val="10"/>
        <color rgb="FFBF8F00"/>
        <rFont val="Calibri"/>
        <family val="2"/>
      </rPr>
      <t>ACTA No. 002 del CCSCI firmada celebrada el 17 de julio de 2020</t>
    </r>
    <r>
      <rPr>
        <b/>
        <sz val="10"/>
        <color rgb="FFBF8F00"/>
        <rFont val="Calibri"/>
        <family val="2"/>
      </rPr>
      <t xml:space="preserve">
próximo Comité el 18 de septiembre de 2020</t>
    </r>
  </si>
  <si>
    <r>
      <t xml:space="preserve">Acta No. 35 autocontrol - seguimiento al programa de aseguramiento de la calidad de la oficina
Acta Nos. 33 y 43 Indicadores del proceso
Acta No. 40 Seguimiento Plan de Mejoramiento del proceso
Acta Nos. 31 y 34 Seguimiento Mapa de Riesgos del proceso
Actas Nos. 29 y 30 Actualización a la caracterización del proceso
</t>
    </r>
    <r>
      <rPr>
        <b/>
        <sz val="10"/>
        <color rgb="FFBF8F00"/>
        <rFont val="Calibri"/>
        <family val="2"/>
      </rPr>
      <t>Acta No. 52 Autocontrol - seguimiento al programa de aseguramiento de la calidad de la Oficina</t>
    </r>
    <r>
      <rPr>
        <b/>
        <sz val="10"/>
        <color rgb="FFBF8F00"/>
        <rFont val="Calibri"/>
        <family val="2"/>
      </rPr>
      <t xml:space="preserve">
Acta No. 57 Autocontrol - Actualizaciòn de procedimientos del proceso Seguimiento Evaluación Independiente</t>
    </r>
    <r>
      <rPr>
        <b/>
        <sz val="10"/>
        <color rgb="FFBF8F00"/>
        <rFont val="Calibri"/>
        <family val="2"/>
      </rPr>
      <t xml:space="preserve">
Acta No. 63 Autocontrol - Socialización informe auditoria calidad - análisis para registro de actividades plan de mejoramiento</t>
    </r>
    <r>
      <rPr>
        <b/>
        <sz val="10"/>
        <color rgb="FFBF8F00"/>
        <rFont val="Calibri"/>
        <family val="2"/>
      </rPr>
      <t xml:space="preserve">
</t>
    </r>
    <r>
      <rPr>
        <b/>
        <sz val="10"/>
        <color rgb="FFFF0000"/>
        <rFont val="Calibri"/>
        <family val="2"/>
      </rPr>
      <t>Atender las PQRSFD a cargo de la dependencia</t>
    </r>
    <r>
      <rPr>
        <b/>
        <sz val="10"/>
        <color rgb="FFBF8F00"/>
        <rFont val="Calibri"/>
        <family val="2"/>
      </rPr>
      <t xml:space="preserve"> (</t>
    </r>
    <r>
      <rPr>
        <b/>
        <sz val="10"/>
        <color rgb="FFFF0000"/>
        <rFont val="Calibri"/>
        <family val="2"/>
      </rPr>
      <t>Fortalecer para que sean eficaces sean oportunas y de fondo)</t>
    </r>
    <r>
      <rPr>
        <b/>
        <sz val="10"/>
        <color rgb="FFFF0000"/>
        <rFont val="Calibri"/>
        <family val="2"/>
      </rPr>
      <t xml:space="preserve">
</t>
    </r>
    <r>
      <rPr>
        <b/>
        <sz val="10"/>
        <color rgb="FFBF8F00"/>
        <rFont val="Calibri"/>
        <family val="2"/>
      </rPr>
      <t xml:space="preserve">
</t>
    </r>
  </si>
  <si>
    <t>Incluir fecha y numero orfeo, informe preliminar el link
Coordinar mesas trabajo con la dependencias proceso de direccionamiento.
- Felipe
- Mayerly
- Yurani
Programar para el jueves 23 de junio reunión interna</t>
  </si>
  <si>
    <t>Revisar en la sesión de la reunión de autocontrol del 15 de agosto 2020.</t>
  </si>
  <si>
    <t>Auditor perfil  abogado apoya Felipe Orozco</t>
  </si>
  <si>
    <r>
      <rPr>
        <b/>
        <u/>
        <sz val="12"/>
        <color rgb="FF000000"/>
        <rFont val="Century Gothic"/>
        <family val="2"/>
      </rPr>
      <t>Evaluación del Sistema de Control Interno contable Decreto Nacional 648 de 2017 artículo 2.2.21.4.9. literal "d".</t>
    </r>
    <r>
      <rPr>
        <b/>
        <u/>
        <sz val="12"/>
        <color rgb="FF000000"/>
        <rFont val="Century Gothic"/>
        <family val="2"/>
      </rPr>
      <t xml:space="preserve">
</t>
    </r>
    <r>
      <rPr>
        <b/>
        <sz val="12"/>
        <color rgb="FF00A933"/>
        <rFont val="Century Gothic"/>
        <family val="2"/>
      </rPr>
      <t xml:space="preserve">
</t>
    </r>
    <r>
      <rPr>
        <b/>
        <sz val="12"/>
        <color rgb="FF000000"/>
        <rFont val="Century Gothic"/>
        <family val="2"/>
      </rPr>
      <t>REQUISITO LEGAL:</t>
    </r>
    <r>
      <rPr>
        <b/>
        <sz val="12"/>
        <color rgb="FF000000"/>
        <rFont val="Century Gothic"/>
        <family val="2"/>
      </rPr>
      <t xml:space="preserve">
</t>
    </r>
    <r>
      <rPr>
        <sz val="12"/>
        <color rgb="FF000000"/>
        <rFont val="Century Gothic"/>
        <family val="2"/>
      </rPr>
      <t>Resoluciones 357 de 2008, 193 de 2016 y 706 de 2016 art. 16 de la Contaduría General de la Nación, Res 001 de 2015 de la Contaduría General de la Nación, en especial art 2 parágrafo 1 (Instructivo 002 del 21 de Diciembre de 2016 de la Contaduría General de la Nación, para vigencia 2017)</t>
    </r>
  </si>
  <si>
    <t xml:space="preserve">
Incluir fecha y numero orfeo, el link de la ubicación del informe publicado</t>
  </si>
  <si>
    <r>
      <rPr>
        <b/>
        <sz val="12"/>
        <color rgb="FF000000"/>
        <rFont val="Century Gothic"/>
        <family val="2"/>
      </rPr>
      <t>Seguimiento a Verificación, Recomendaciones y Resultados sobre Cumplimiento de normas en materia de Derechos de Autor sobre Software</t>
    </r>
    <r>
      <rPr>
        <b/>
        <sz val="12"/>
        <color rgb="FF000000"/>
        <rFont val="Century Gothic"/>
        <family val="2"/>
      </rPr>
      <t xml:space="preserve">
</t>
    </r>
    <r>
      <rPr>
        <sz val="12"/>
        <color rgb="FF00A933"/>
        <rFont val="Century Gothic"/>
        <family val="2"/>
      </rPr>
      <t xml:space="preserve">
</t>
    </r>
    <r>
      <rPr>
        <b/>
        <u/>
        <sz val="12"/>
        <color rgb="FF00A933"/>
        <rFont val="Century Gothic"/>
        <family val="2"/>
      </rPr>
      <t>REQUISITO LEGAL:</t>
    </r>
    <r>
      <rPr>
        <b/>
        <u/>
        <sz val="12"/>
        <color rgb="FF00A933"/>
        <rFont val="Century Gothic"/>
        <family val="2"/>
      </rPr>
      <t xml:space="preserve">
</t>
    </r>
    <r>
      <rPr>
        <u/>
        <sz val="12"/>
        <color rgb="FF000000"/>
        <rFont val="Century Gothic"/>
        <family val="2"/>
      </rPr>
      <t>Directivas Presidenciales 01 de 1999 y 02 de 2002</t>
    </r>
    <r>
      <rPr>
        <sz val="12"/>
        <color rgb="FF000000"/>
        <rFont val="Century Gothic"/>
        <family val="2"/>
      </rPr>
      <t>, Circular 004 de 2006 DAFP - Consejo Asesor del Gobierno Nacional en Materia de Control Interno, Circulares 12 de 2007 y 17 de 2011 de la Unidad Administrativa Especial Dirección Nacional de Derecho de Autor). Decreto Nacional 648 de 2017 artículo 2.2.21.4.9. literal f.</t>
    </r>
    <r>
      <rPr>
        <sz val="12"/>
        <color rgb="FF000000"/>
        <rFont val="Century Gothic"/>
        <family val="2"/>
      </rPr>
      <t xml:space="preserve">
* A Representante Legal y Unidad Administrativa Especial: Dirección Nacional de Derechos de Autor (Tercer viernes de marzo:</t>
    </r>
    <r>
      <rPr>
        <b/>
        <sz val="12"/>
        <color rgb="FF000000"/>
        <rFont val="Century Gothic"/>
        <family val="2"/>
      </rPr>
      <t xml:space="preserve"> </t>
    </r>
    <r>
      <rPr>
        <b/>
        <u/>
        <sz val="12"/>
        <color rgb="FF000000"/>
        <rFont val="Century Gothic"/>
        <family val="2"/>
      </rPr>
      <t>Antes de 16 marzo de 2018</t>
    </r>
    <r>
      <rPr>
        <b/>
        <sz val="12"/>
        <color rgb="FF000000"/>
        <rFont val="Century Gothic"/>
        <family val="2"/>
      </rPr>
      <t>).</t>
    </r>
  </si>
  <si>
    <t>No. 20201020010953 de 17-03-2020
No. 20201020013483 de 15-05-2020
20201010016093 2020-06-28 Seguimiento Plan de Mejoramiento Proceso Gestión TICs a junio 2020</t>
  </si>
  <si>
    <t xml:space="preserve">
Francisco: hoy 21 julio comunicarse con los encargados de las dependencias productoras de la información</t>
  </si>
  <si>
    <t xml:space="preserve">
Felipe: hoy 21 julio comunicarse con los encargados de las dependencias productoras de la información</t>
  </si>
  <si>
    <t>Martha Gonzalez</t>
  </si>
  <si>
    <t>Martha: hoy 22 julio elaborar orfeo</t>
  </si>
  <si>
    <r>
      <t xml:space="preserve">Mayerly: </t>
    </r>
    <r>
      <rPr>
        <sz val="11"/>
        <color rgb="FF000000"/>
        <rFont val="Arial"/>
        <family val="2"/>
      </rPr>
      <t>jueves 23 cargar el reporte</t>
    </r>
  </si>
  <si>
    <t>Felipe Osorio</t>
  </si>
  <si>
    <t xml:space="preserve">
Incluir fecha y numero orfeo</t>
  </si>
  <si>
    <r>
      <rPr>
        <sz val="10"/>
        <color rgb="FF4472C4"/>
        <rFont val="Calibri"/>
        <family val="2"/>
      </rPr>
      <t>Memorando No. 20201010012943 de 08-05-2020 (Informe Preliminar), Teniendo en cuenta correo electrónico del 26 de junio de 2020, donde se remite el historial de remisión de cada informe de auditoria a la Oficina de Planeación Sistemas y Desarrollo a la Jefe de Planeación, Vicerrector Administrativo y Rectoria.</t>
    </r>
    <r>
      <rPr>
        <sz val="10"/>
        <color rgb="FF4472C4"/>
        <rFont val="Calibri"/>
        <family val="2"/>
      </rPr>
      <t xml:space="preserve">
Coordinar mesas trabajo con la dependencias proceso de direccionamiento: para esta actividad primero se establecieron reuniones previas con el jefe de la OCI y el auditor para el análisis y revisión de la información contenida en cada informe preliminar, según agenda de google se realizaron las sesiones con el Ing. Francisco Romero así:</t>
    </r>
    <r>
      <rPr>
        <sz val="10"/>
        <color rgb="FF4472C4"/>
        <rFont val="Calibri"/>
        <family val="2"/>
      </rPr>
      <t xml:space="preserve">
- Auditores de la Oficina de Control Interno: 23 de julio 2020 a las 11:00 am., 27 de julio de 2020 a las 10:00am y 27 de julio de 2020 a las 4:00pm</t>
    </r>
    <r>
      <rPr>
        <sz val="10"/>
        <color rgb="FF4472C4"/>
        <rFont val="Calibri"/>
        <family val="2"/>
      </rPr>
      <t xml:space="preserve">
</t>
    </r>
    <r>
      <rPr>
        <sz val="10"/>
        <color rgb="FFFF0000"/>
        <rFont val="Calibri"/>
        <family val="2"/>
      </rPr>
      <t xml:space="preserve">- </t>
    </r>
    <r>
      <rPr>
        <sz val="10"/>
        <color rgb="FF0070C0"/>
        <rFont val="Calibri"/>
        <family val="2"/>
      </rPr>
      <t>Cronograma realizado por el jefe y enviado al correo electrónico de la Oficina de Planeación el día 6 de agosto de 2020</t>
    </r>
    <r>
      <rPr>
        <sz val="10"/>
        <color rgb="FF0070C0"/>
        <rFont val="Calibri"/>
        <family val="2"/>
      </rPr>
      <t xml:space="preserve">
</t>
    </r>
    <r>
      <rPr>
        <sz val="10"/>
        <color rgb="FFFF0000"/>
        <rFont val="Calibri"/>
        <family val="2"/>
      </rPr>
      <t>-</t>
    </r>
    <r>
      <rPr>
        <sz val="10"/>
        <color rgb="FF0070C0"/>
        <rFont val="Calibri"/>
        <family val="2"/>
      </rPr>
      <t xml:space="preserve"> Se programaron las mesas de trabajo con la Oficina de Planeación y OCI entre el 18 al 26 de agosto de 2020, con el fin de revisar las observaciones del informe preliminar de los siete proyectos de inversión y el programa de Bienestar.</t>
    </r>
    <r>
      <rPr>
        <sz val="10"/>
        <color rgb="FF0070C0"/>
        <rFont val="Calibri"/>
        <family val="2"/>
      </rPr>
      <t xml:space="preserve">
</t>
    </r>
    <r>
      <rPr>
        <sz val="10"/>
        <color rgb="FFFF0000"/>
        <rFont val="Calibri"/>
        <family val="2"/>
      </rPr>
      <t>Faltan informes finales y recibir plan de mejoramiento por parte de la Oficina de Planeación, Sistemas y Desarrollo</t>
    </r>
  </si>
  <si>
    <t>Revisar en la sesión de la reunión de autocontrol del 14 de agosto 2020.</t>
  </si>
  <si>
    <t>Augusto Arevalo  apoya Felipe Orozco</t>
  </si>
  <si>
    <t>Revisar en la sesión de la reunión de autocontrol del 14  de agosto 2020.</t>
  </si>
  <si>
    <t>Certificación de cumplimiento
-Reporte en el CHIP de la Contaduría General de la Nación
certificación
seguimiento Anual
Reportado al aplicativo de la Contaduría General de la Nación el día 28 de febrero de 2020 y publicado en la pagina web de la Universidad el 28 de febrero de 2020 en la ruta Inicio &gt; Dependencias &gt; Rectoría &gt; Oficina de Control Interno &gt; Informes Organismos de Inspección, Vigilancia y Control &gt; Seguimiento Informes de Ley &gt; Vigencia 2019 &gt; Control Interno Contable 2019
link: http://www.unicolmayor.edu.co/portal/index.php?idcategoria=21616
Falta memorando e informe para lograr el 100%</t>
  </si>
  <si>
    <r>
      <rPr>
        <b/>
        <sz val="10"/>
        <color rgb="FF0070C0"/>
        <rFont val="Calibri"/>
        <family val="2"/>
      </rPr>
      <t>Certificado de cumplimiento del Departamento Administrativo de la Función Pública</t>
    </r>
    <r>
      <rPr>
        <b/>
        <sz val="10"/>
        <color rgb="FF0070C0"/>
        <rFont val="Calibri"/>
        <family val="2"/>
      </rPr>
      <t xml:space="preserve">
seguimiento anual enero a diciembre 2019</t>
    </r>
    <r>
      <rPr>
        <b/>
        <sz val="10"/>
        <color rgb="FF0070C0"/>
        <rFont val="Calibri"/>
        <family val="2"/>
      </rPr>
      <t xml:space="preserve">
Reportado al aplicativo del DAFP el día 12 de marzo de 2020</t>
    </r>
    <r>
      <rPr>
        <b/>
        <sz val="10"/>
        <color rgb="FF0070C0"/>
        <rFont val="Calibri"/>
        <family val="2"/>
      </rPr>
      <t xml:space="preserve">
</t>
    </r>
    <r>
      <rPr>
        <b/>
        <sz val="10"/>
        <color rgb="FF00A933"/>
        <rFont val="Calibri"/>
        <family val="2"/>
      </rPr>
      <t xml:space="preserve">
</t>
    </r>
    <r>
      <rPr>
        <b/>
        <sz val="10"/>
        <color rgb="FFFF0000"/>
        <rFont val="Calibri"/>
        <family val="2"/>
      </rPr>
      <t>Falta informe del FURAG para lograr el 100%</t>
    </r>
  </si>
  <si>
    <r>
      <t xml:space="preserve">Informe memorando orfeo
</t>
    </r>
    <r>
      <rPr>
        <sz val="12"/>
        <color rgb="FFFF0000"/>
        <rFont val="Century Gothic"/>
        <family val="2"/>
      </rPr>
      <t>certificación</t>
    </r>
  </si>
  <si>
    <r>
      <t>Reportado al aplicativo de la Dirección Nacional de Derechos de Autor el día 19 de Marzo de 2020.
Informe entrega con el Memorando No. 20201010011833 de 22-04-20 con informe No. 101.4.2 -05 2020
***</t>
    </r>
    <r>
      <rPr>
        <sz val="10"/>
        <color rgb="FFFF0000"/>
        <rFont val="Calibri"/>
        <family val="2"/>
      </rPr>
      <t xml:space="preserve"> pendiente certificado</t>
    </r>
    <r>
      <rPr>
        <sz val="10"/>
        <color rgb="FF0070C0"/>
        <rFont val="Calibri"/>
        <family val="2"/>
      </rPr>
      <t xml:space="preserve"> (se encuentra un pantallazo del envío de la información por el aplicativo) igualmente, se envío un correo electrónico el día 6 de agosto a la Unidad Administrativa Especial - Dirección Nacional de Derechos de Autor., solicitando el estado de cumplimiento, según radicado con el N° 1-2020-91582</t>
    </r>
  </si>
  <si>
    <r>
      <t xml:space="preserve">Primer seguimiento Vigencia septiembre a Diciembre 2019
publicado en pág Web Institucional en enero 2020
link /InformesPormenorizados/2019/InformePormenorizadoSept_Dic2019.pdf -
Informe pormenorizado sistema de control interno primer semestre 2020
Memorando No. 20201010018433 de 30-07-2020
Informe No. 101.4.2- 23. 2020, Públicado el 31 de julio de 2020: Inicio &gt; Dependencias &gt; Rectoría &gt; Oficina de Control Interno &gt; Informes Organismos de Inspección, Vigilancia y Control &gt; Seguimiento Informes de Ley &gt; Vigencia 2020 &gt; Informe pormenorizado del Sistema de Control Interno
</t>
    </r>
    <r>
      <rPr>
        <b/>
        <sz val="10"/>
        <color rgb="FF7030A0"/>
        <rFont val="Calibri"/>
        <family val="2"/>
      </rPr>
      <t>Presentar este tema al Comité CCSCI para directrices de la Rectora</t>
    </r>
  </si>
  <si>
    <r>
      <t xml:space="preserve">Yurani Campos
</t>
    </r>
    <r>
      <rPr>
        <b/>
        <sz val="12"/>
        <color rgb="FF7030A0"/>
        <rFont val="Century Gothic"/>
        <family val="2"/>
      </rPr>
      <t>Mayerly Moreno</t>
    </r>
  </si>
  <si>
    <r>
      <rPr>
        <b/>
        <u/>
        <sz val="10"/>
        <color rgb="FF0070C0"/>
        <rFont val="Calibri"/>
        <family val="2"/>
      </rPr>
      <t>1 Corte a diciembre 2019</t>
    </r>
    <r>
      <rPr>
        <b/>
        <u/>
        <sz val="10"/>
        <color rgb="FF0070C0"/>
        <rFont val="Calibri"/>
        <family val="2"/>
      </rPr>
      <t xml:space="preserve">
</t>
    </r>
    <r>
      <rPr>
        <b/>
        <sz val="10"/>
        <color rgb="FF0070C0"/>
        <rFont val="Calibri"/>
        <family val="2"/>
      </rPr>
      <t xml:space="preserve">Informe de seguimiento del 16 de enero de 2020
Publicado en la página web institucional ruta: Usted está aquí: Inicio &gt; La Universidad &gt; Planes y Proyectos &gt; Plan Anticorrupción y de Atención al Ciudadano &gt; Plan Anticorrupción y Atención al Ciudadano 2019 &gt; Seguimiento Plan Anticorrupción y Atención al Ciudadano - Diciembre 2019
﻿Pendiente: Publicación del informe en el link de auditorías de control interno vigencia 2020.
</t>
    </r>
    <r>
      <rPr>
        <b/>
        <u/>
        <sz val="10"/>
        <color rgb="FF0070C0"/>
        <rFont val="Calibri"/>
        <family val="2"/>
      </rPr>
      <t>2 Corte abril 30 2020:</t>
    </r>
    <r>
      <rPr>
        <b/>
        <u/>
        <sz val="10"/>
        <color rgb="FF0070C0"/>
        <rFont val="Calibri"/>
        <family val="2"/>
      </rPr>
      <t xml:space="preserve">
</t>
    </r>
    <r>
      <rPr>
        <b/>
        <sz val="10"/>
        <color rgb="FF0070C0"/>
        <rFont val="Calibri"/>
        <family val="2"/>
      </rPr>
      <t>Informe de seguimiento del 11 de mayo de 2020 Publicado en la página web institucional ruta Inicio &gt; Dependencias &gt; Rectoría &gt; Oficina de Control Interno &gt; Informe de Auditorias y Seguimientos &gt; Auditorias 2020 &gt; Seguimiento Plan Anticorrupción y Atención al Ciudadano - I Cuatrimestre de 2020. Link: http://www.unicolmayor.edu.co/portal/index.php?idcategoria=22142</t>
    </r>
  </si>
  <si>
    <r>
      <rPr>
        <sz val="10"/>
        <color rgb="FF0070C0"/>
        <rFont val="Calibri"/>
        <family val="2"/>
      </rPr>
      <t>Informe preliminar medidas Austeridad en el Gastos octubre a diciembre 2019 y enero a marzo 2020</t>
    </r>
    <r>
      <rPr>
        <sz val="10"/>
        <color rgb="FF0070C0"/>
        <rFont val="Calibri"/>
        <family val="2"/>
      </rPr>
      <t xml:space="preserve">
No. 20201010015163 de 18-06-2020 con número de informe No. 101.4.2.16.2020</t>
    </r>
    <r>
      <rPr>
        <sz val="10"/>
        <color rgb="FF0070C0"/>
        <rFont val="Calibri"/>
        <family val="2"/>
      </rPr>
      <t xml:space="preserve">
</t>
    </r>
    <r>
      <rPr>
        <sz val="12"/>
        <color rgb="FF00A933"/>
        <rFont val="Century Gothic"/>
        <family val="2"/>
      </rPr>
      <t xml:space="preserve">
</t>
    </r>
    <r>
      <rPr>
        <sz val="10"/>
        <color rgb="FF0070C0"/>
        <rFont val="Calibri"/>
        <family val="2"/>
      </rPr>
      <t>Memorando No. 20201010018553 de 31-07-2020, remitiendo informe No. 101.4.2.24.2020 seguimiento para el periodo comprendido del 1 de abril al 30 de junio de 2020,</t>
    </r>
    <r>
      <rPr>
        <sz val="10"/>
        <color rgb="FF0070C0"/>
        <rFont val="Calibri"/>
        <family val="2"/>
      </rPr>
      <t xml:space="preserve">
- Socialización informe preliminar a las áreas auditadas: 6 de agosto de 2020, </t>
    </r>
    <r>
      <rPr>
        <sz val="10"/>
        <color rgb="FFFF0000"/>
        <rFont val="Calibri"/>
        <family val="2"/>
      </rPr>
      <t>se programarán mesas de trabajo con las áreas evaluadas</t>
    </r>
    <r>
      <rPr>
        <sz val="10"/>
        <color rgb="FF0070C0"/>
        <rFont val="Calibri"/>
        <family val="2"/>
      </rPr>
      <t>.</t>
    </r>
    <r>
      <rPr>
        <sz val="10"/>
        <color rgb="FF0070C0"/>
        <rFont val="Calibri"/>
        <family val="2"/>
      </rPr>
      <t xml:space="preserve">
</t>
    </r>
    <r>
      <rPr>
        <sz val="10"/>
        <color rgb="FF00A933"/>
        <rFont val="Calibri"/>
        <family val="2"/>
      </rPr>
      <t>F</t>
    </r>
    <r>
      <rPr>
        <sz val="10"/>
        <color rgb="FFFF0000"/>
        <rFont val="Calibri"/>
        <family val="2"/>
      </rPr>
      <t>alta seguimiento plan de mejoramiento por las áreas auditadas</t>
    </r>
    <r>
      <rPr>
        <sz val="10"/>
        <color rgb="FFFF0000"/>
        <rFont val="Calibri"/>
        <family val="2"/>
      </rPr>
      <t xml:space="preserve">
</t>
    </r>
    <r>
      <rPr>
        <sz val="12"/>
        <color rgb="FF00A933"/>
        <rFont val="Century Gothic"/>
        <family val="2"/>
      </rPr>
      <t xml:space="preserve">
</t>
    </r>
  </si>
  <si>
    <r>
      <rPr>
        <u/>
        <sz val="10"/>
        <color rgb="FF0070C0"/>
        <rFont val="Calibri"/>
        <family val="2"/>
      </rPr>
      <t>Primer seguimiento</t>
    </r>
    <r>
      <rPr>
        <u/>
        <sz val="10"/>
        <color rgb="FF0070C0"/>
        <rFont val="Calibri"/>
        <family val="2"/>
      </rPr>
      <t xml:space="preserve">
</t>
    </r>
    <r>
      <rPr>
        <sz val="10"/>
        <color rgb="FF0070C0"/>
        <rFont val="Calibri"/>
        <family val="2"/>
      </rPr>
      <t>Informe preliminar 101.4.2.01-2020</t>
    </r>
    <r>
      <rPr>
        <sz val="10"/>
        <color rgb="FF0070C0"/>
        <rFont val="Calibri"/>
        <family val="2"/>
      </rPr>
      <t xml:space="preserve">
Informe final 101.4.2.04-2020. Publicado en la página web el 13 de marzo de 2020 ruta: Inicio &gt; Dependencias &gt; Rectoría &gt; Oficina de Control Interno &gt; Informe de Auditorias y Seguimientos &gt; Auditorias 2020 &gt; Informe de Auditoria Interna al Proceso de Peticiones, Quejas, Reclamos, Sugerencias y/o felicitaciones﻿. Link: http://www.unicolmayor.edu.co/portal/index.php?idcategoria=21731</t>
    </r>
    <r>
      <rPr>
        <sz val="10"/>
        <color rgb="FF0070C0"/>
        <rFont val="Calibri"/>
        <family val="2"/>
      </rPr>
      <t xml:space="preserve">
</t>
    </r>
    <r>
      <rPr>
        <sz val="10"/>
        <color rgb="FFFF0000"/>
        <rFont val="Calibri"/>
        <family val="2"/>
      </rPr>
      <t>- CONTROL DISCIPLINARIO INTERNO (</t>
    </r>
    <r>
      <rPr>
        <b/>
        <sz val="10"/>
        <color rgb="FF7030A0"/>
        <rFont val="Calibri"/>
        <family val="2"/>
      </rPr>
      <t>Proyectar orfeo referente a este tema Mayerly y Ausgusto para ser remitido a Secretaria General)</t>
    </r>
    <r>
      <rPr>
        <b/>
        <sz val="10"/>
        <color rgb="FF7030A0"/>
        <rFont val="Calibri"/>
        <family val="2"/>
      </rPr>
      <t xml:space="preserve">
</t>
    </r>
    <r>
      <rPr>
        <sz val="10"/>
        <color rgb="FF00A933"/>
        <rFont val="Calibri"/>
        <family val="2"/>
      </rPr>
      <t xml:space="preserve">
</t>
    </r>
    <r>
      <rPr>
        <u/>
        <sz val="10"/>
        <color rgb="FF0070C0"/>
        <rFont val="Calibri"/>
        <family val="2"/>
      </rPr>
      <t>Segundo seguimiento</t>
    </r>
    <r>
      <rPr>
        <sz val="10"/>
        <color rgb="FF0070C0"/>
        <rFont val="Calibri"/>
        <family val="2"/>
      </rPr>
      <t xml:space="preserve"> se realizó memorando No. 20201010017603 de 21-07-2020, solicitud información a Secretaria General,</t>
    </r>
    <r>
      <rPr>
        <sz val="10"/>
        <color rgb="FF0070C0"/>
        <rFont val="Calibri"/>
        <family val="2"/>
      </rPr>
      <t xml:space="preserve">
Se reitero la información mediante correo electrónico a Secretaria General el día 3 y 12 de agosto de 2020</t>
    </r>
  </si>
  <si>
    <r>
      <rPr>
        <b/>
        <sz val="10"/>
        <color rgb="FF0070C0"/>
        <rFont val="Calibri"/>
        <family val="2"/>
      </rPr>
      <t>Primer reporte: certificación remitida mediante correo electrónico soporte.ekogui@defensajuridica.gov.co el día 28 de febrero de 2020, registrado por la agencia jurídica con el CASO N° 0119892.</t>
    </r>
    <r>
      <rPr>
        <b/>
        <sz val="10"/>
        <color rgb="FF0070C0"/>
        <rFont val="Calibri"/>
        <family val="2"/>
      </rPr>
      <t xml:space="preserve">
</t>
    </r>
    <r>
      <rPr>
        <b/>
        <sz val="10"/>
        <color rgb="FF00A933"/>
        <rFont val="Calibri"/>
        <family val="2"/>
      </rPr>
      <t xml:space="preserve">
</t>
    </r>
    <r>
      <rPr>
        <b/>
        <sz val="10"/>
        <color rgb="FFFF0000"/>
        <rFont val="Calibri"/>
        <family val="2"/>
      </rPr>
      <t>Indicar la novedad que se realizará en septiembre.</t>
    </r>
  </si>
  <si>
    <r>
      <t xml:space="preserve">* </t>
    </r>
    <r>
      <rPr>
        <sz val="10"/>
        <color rgb="FFFF0000"/>
        <rFont val="Calibri"/>
        <family val="2"/>
      </rPr>
      <t>Pendiente información mayo</t>
    </r>
    <r>
      <rPr>
        <sz val="10"/>
        <color rgb="FFFF0000"/>
        <rFont val="Calibri"/>
        <family val="2"/>
      </rPr>
      <t xml:space="preserve">
</t>
    </r>
    <r>
      <rPr>
        <sz val="10"/>
        <color rgb="FF00A933"/>
        <rFont val="Calibri"/>
        <family val="2"/>
      </rPr>
      <t xml:space="preserve">* </t>
    </r>
    <r>
      <rPr>
        <sz val="10"/>
        <color rgb="FFFF0000"/>
        <rFont val="Calibri"/>
        <family val="2"/>
      </rPr>
      <t>Incluir fecha y numero orfeo (programada para agosto 2020)</t>
    </r>
    <r>
      <rPr>
        <sz val="10"/>
        <color rgb="FFFF0000"/>
        <rFont val="Calibri"/>
        <family val="2"/>
      </rPr>
      <t xml:space="preserve">
</t>
    </r>
    <r>
      <rPr>
        <b/>
        <sz val="10"/>
        <color rgb="FF7030A0"/>
        <rFont val="Calibri"/>
        <family val="2"/>
      </rPr>
      <t>Realizar un consolidado estado actual por procesos del seguimiento plan de mejoramiento para presentar al Consejo Superior para finales de agosto</t>
    </r>
  </si>
  <si>
    <r>
      <t xml:space="preserve">20201010019133 de 06-08-2020 Seguimiento Plan de Mejoramiento Continuo Facultad Ciencias de la salud (Informe No. 101.4.2- 29.2020)
20201010017333 2020-07-16 Seguimiento Plan de Mejoramiento Continuo Facultad Ciencias Sociales (Informe No.101.4.2- 22. 2020)
</t>
    </r>
    <r>
      <rPr>
        <sz val="10"/>
        <color rgb="FFFF0000"/>
        <rFont val="Calibri"/>
        <family val="2"/>
      </rPr>
      <t>101.4.2.36.2020 Informe seguimiento plan de mejoramiento Facultad de Derecho</t>
    </r>
    <r>
      <rPr>
        <sz val="10"/>
        <color rgb="FFFF0000"/>
        <rFont val="Calibri"/>
        <family val="2"/>
      </rPr>
      <t xml:space="preserve">
101,4,2,34,2020 Informe seguimiento plan de mejoramiento Facultad Ingeniería y Arquitectura</t>
    </r>
    <r>
      <rPr>
        <sz val="10"/>
        <color rgb="FFFF0000"/>
        <rFont val="Calibri"/>
        <family val="2"/>
      </rPr>
      <t xml:space="preserve">
101.4.2.33.2020 Informe seguimiento plan de mejoramiento Facultad Administración y Economía</t>
    </r>
    <r>
      <rPr>
        <sz val="10"/>
        <color rgb="FFFF0000"/>
        <rFont val="Calibri"/>
        <family val="2"/>
      </rPr>
      <t xml:space="preserve">
</t>
    </r>
    <r>
      <rPr>
        <sz val="10"/>
        <color rgb="FF00A933"/>
        <rFont val="Calibri"/>
        <family val="2"/>
      </rPr>
      <t xml:space="preserve">
</t>
    </r>
  </si>
  <si>
    <t>Incluir fecha y numero orfeo
101.4.2.31.2020 - Informe seguimiento Plan de Mejoramiento proceso Comunicación y Divulgación</t>
  </si>
  <si>
    <t>De acuerdo a información de Mayerly Moreno, no aplica debido a que no registra plan de mejoramiento en ISODOC</t>
  </si>
  <si>
    <t>Incluir fecha y numero orfeo
101.4.2.32.2020 Informe Plan de Mejoramiento proceso recursos educativos y bibliograficos</t>
  </si>
  <si>
    <t>Acta No. 44 capacitación al equipo de la oficina OCI (Actualización Guía de Auditoría basada en riesgos para entidades públicas-DAFP)</t>
  </si>
  <si>
    <t>ACTA No. 001 DEL CCSCI firmada celebrada el día 17 de abril de 2020
Acta No. 002 del CCSCI pendiente por firma celebrada el 17 de julio de 2020(estado en observaciones)</t>
  </si>
  <si>
    <t>Acta No. 35 autocontrol - seguimiento al programa de aseguramiento de la calidad de la oficina
Acta Nos. 33 y 43 Indicadores del proceso
Acta No. 40 Seguimiento Plan de Mejoramiento del proceso
Acta Nos. 31 y 34 Seguimiento Mapa de Riesgos del proceso
Actas Nos. 29 y 30 Actualización a la caracterización del proceso
Reuniones equipo de trabajo soporte actas internas del proceso</t>
  </si>
  <si>
    <t>En la versión aprobada durante la sesión del 22 de septiembre de 2002 se incluye auditoria a la gestión de riesgos programada para el mes de noviembre de 2020, ademas la auditoria interna realizada al rubro transporte caja menor realizada en el mes de mayo. Se excluye la auditoria gestión TIC.</t>
  </si>
  <si>
    <t>ESTADO ACTUAL</t>
  </si>
  <si>
    <t>Procesos</t>
  </si>
  <si>
    <t>Dependencias</t>
  </si>
  <si>
    <t>Direcciones Regionales</t>
  </si>
  <si>
    <t>Sub-total Dep.</t>
  </si>
  <si>
    <t>Cargo</t>
  </si>
  <si>
    <t>GES</t>
  </si>
  <si>
    <t>TIC</t>
  </si>
  <si>
    <t>GCO</t>
  </si>
  <si>
    <t>GSG</t>
  </si>
  <si>
    <t>OAM</t>
  </si>
  <si>
    <t>AAM</t>
  </si>
  <si>
    <t>GAP</t>
  </si>
  <si>
    <t>GSC</t>
  </si>
  <si>
    <t>GHU</t>
  </si>
  <si>
    <t>GDO</t>
  </si>
  <si>
    <t>GFI</t>
  </si>
  <si>
    <t>GJU</t>
  </si>
  <si>
    <t>GCT</t>
  </si>
  <si>
    <t>GAL</t>
  </si>
  <si>
    <t>GAM</t>
  </si>
  <si>
    <t>MSM</t>
  </si>
  <si>
    <t>Sub-total</t>
  </si>
  <si>
    <t>DGEN</t>
  </si>
  <si>
    <t>FIAB</t>
  </si>
  <si>
    <t>DCDI</t>
  </si>
  <si>
    <t>SGEN</t>
  </si>
  <si>
    <t>OCIN</t>
  </si>
  <si>
    <t>OTIC</t>
  </si>
  <si>
    <t>OAC</t>
  </si>
  <si>
    <t>OTH</t>
  </si>
  <si>
    <t>OAP</t>
  </si>
  <si>
    <t>DMMLA</t>
  </si>
  <si>
    <t>DGOAT</t>
  </si>
  <si>
    <t>DESCA</t>
  </si>
  <si>
    <t>DJUR</t>
  </si>
  <si>
    <t>DOI</t>
  </si>
  <si>
    <t>DCASC</t>
  </si>
  <si>
    <t>DAF</t>
  </si>
  <si>
    <t>DRSC</t>
  </si>
  <si>
    <t>DRSO</t>
  </si>
  <si>
    <t>DRSOA</t>
  </si>
  <si>
    <t>DRBC</t>
  </si>
  <si>
    <t>DRAG</t>
  </si>
  <si>
    <t>DRAM</t>
  </si>
  <si>
    <t>DRMC</t>
  </si>
  <si>
    <t>DRBM</t>
  </si>
  <si>
    <t>DRCH</t>
  </si>
  <si>
    <t>DRGU</t>
  </si>
  <si>
    <t>DRRN</t>
  </si>
  <si>
    <t>DRSU</t>
  </si>
  <si>
    <t>DRTE</t>
  </si>
  <si>
    <t>DRUB</t>
  </si>
  <si>
    <t>Dario Romero</t>
  </si>
  <si>
    <t>Funcionario</t>
  </si>
  <si>
    <t>X</t>
  </si>
  <si>
    <t>Guillermo Delgadillo</t>
  </si>
  <si>
    <t>Luis A. Ortiz</t>
  </si>
  <si>
    <t>Nelson Zamudio</t>
  </si>
  <si>
    <t>Alix Fajardo</t>
  </si>
  <si>
    <t>Contratista</t>
  </si>
  <si>
    <t>Camilo Leguizamón</t>
  </si>
  <si>
    <t>Felipe Mancera</t>
  </si>
  <si>
    <t>Gladis Bonilla</t>
  </si>
  <si>
    <t>Julie Martínez</t>
  </si>
  <si>
    <t>Luis E. Perdomo</t>
  </si>
  <si>
    <t>Norhela Gutiérrez</t>
  </si>
  <si>
    <t>Nubia Hernández</t>
  </si>
  <si>
    <t>Oscar Miranda</t>
  </si>
  <si>
    <t>Rodolfo Segura</t>
  </si>
  <si>
    <t>Oscar Hernández</t>
  </si>
  <si>
    <t>Sandra Villamil</t>
  </si>
  <si>
    <t>Diego Useche</t>
  </si>
  <si>
    <t>David Bohórquez</t>
  </si>
  <si>
    <t>Asesor</t>
  </si>
  <si>
    <t>PROPUESTA 2018</t>
  </si>
  <si>
    <t>Dependencias Nivel Central</t>
  </si>
  <si>
    <t>G I+D+I</t>
  </si>
  <si>
    <t>(OAM) - OOA</t>
  </si>
  <si>
    <t>GIA</t>
  </si>
  <si>
    <t>(DMMLA) - DRN</t>
  </si>
  <si>
    <t>DLIA</t>
  </si>
  <si>
    <t>(DOI) - DIA</t>
  </si>
  <si>
    <t>Enlace</t>
  </si>
  <si>
    <t>No. Procesos</t>
  </si>
  <si>
    <t>No. Dependencias</t>
  </si>
  <si>
    <t>No. Direcciones Regionales</t>
  </si>
  <si>
    <t>N.A.</t>
  </si>
  <si>
    <t>OAM - (OOA)</t>
  </si>
  <si>
    <t>DMMLA - (DRN)</t>
  </si>
  <si>
    <t>DOI - (DIA)</t>
  </si>
  <si>
    <t>CRITERIOS DE ASIGNACIÓN DE ENLACES</t>
  </si>
  <si>
    <t>1. Nueva estructura de Procesos y Dependencias (según Acuerdo 28 de 2017 y Memo No. 20174100298 de 11/12/2017).</t>
  </si>
  <si>
    <t>2. Direcciones Regionales (lejanas) asignadas a funcionarios.</t>
  </si>
  <si>
    <t>3. Coherencia entre Procesos y Dependencias (ej.: GAP y GSC con DCASC, GIA con FIAB y DOI).</t>
  </si>
  <si>
    <t>4. Antigüedad de los profesionales.</t>
  </si>
  <si>
    <t>5. Cargas equitativas.</t>
  </si>
  <si>
    <t>6. A todos les quede asignado un proceso y una dependencia, para aprender de los diferentes seguimientos y evaluaciones.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</si>
</sst>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dd\-mmm"/>
    <numFmt numFmtId="166" formatCode="#,##0.0"/>
    <numFmt numFmtId="167" formatCode="#,##0.00&quot; &quot;;#,##0.00&quot; &quot;;&quot;-&quot;#&quot; &quot;;&quot; &quot;@&quot; &quot;"/>
  </numFmts>
  <fonts count="78" x14ac:knownFonts="1">
    <font>
      <sz val="11"/>
      <color rgb="FF000000"/>
      <name val="Arial"/>
      <family val="2"/>
    </font>
    <font>
      <sz val="11"/>
      <color rgb="FF000000"/>
      <name val="Arial"/>
      <family val="2"/>
    </font>
    <font>
      <b/>
      <sz val="10"/>
      <color rgb="FF000000"/>
      <name val="Arial"/>
      <family val="2"/>
    </font>
    <font>
      <sz val="10"/>
      <color rgb="FFFFFFFF"/>
      <name val="Arial"/>
      <family val="2"/>
    </font>
    <font>
      <sz val="10"/>
      <color rgb="FFCC0000"/>
      <name val="Arial"/>
      <family val="2"/>
    </font>
    <font>
      <b/>
      <sz val="10"/>
      <color rgb="FFFFFFFF"/>
      <name val="Arial"/>
      <family val="2"/>
    </font>
    <font>
      <i/>
      <sz val="10"/>
      <color rgb="FF808080"/>
      <name val="Arial"/>
      <family val="2"/>
    </font>
    <font>
      <sz val="10"/>
      <color rgb="FF006600"/>
      <name val="Arial"/>
      <family val="2"/>
    </font>
    <font>
      <b/>
      <sz val="24"/>
      <color rgb="FF000000"/>
      <name val="Arial"/>
      <family val="2"/>
    </font>
    <font>
      <sz val="18"/>
      <color rgb="FF000000"/>
      <name val="Arial"/>
      <family val="2"/>
    </font>
    <font>
      <sz val="12"/>
      <color rgb="FF000000"/>
      <name val="Arial"/>
      <family val="2"/>
    </font>
    <font>
      <u/>
      <sz val="10"/>
      <color rgb="FF0000EE"/>
      <name val="Arial"/>
      <family val="2"/>
    </font>
    <font>
      <sz val="10"/>
      <color rgb="FF996600"/>
      <name val="Arial"/>
      <family val="2"/>
    </font>
    <font>
      <sz val="10"/>
      <color rgb="FF000000"/>
      <name val="Arial"/>
      <family val="2"/>
    </font>
    <font>
      <sz val="10"/>
      <color rgb="FF333333"/>
      <name val="Arial"/>
      <family val="2"/>
    </font>
    <font>
      <b/>
      <sz val="16"/>
      <color rgb="FF000000"/>
      <name val="Arial"/>
      <family val="2"/>
    </font>
    <font>
      <sz val="12"/>
      <color rgb="FF000000"/>
      <name val="Century Gothic"/>
      <family val="2"/>
    </font>
    <font>
      <sz val="16"/>
      <color rgb="FF000000"/>
      <name val="Arial"/>
      <family val="2"/>
    </font>
    <font>
      <b/>
      <sz val="12"/>
      <color rgb="FF000000"/>
      <name val="Century Gothic"/>
      <family val="2"/>
    </font>
    <font>
      <b/>
      <sz val="10"/>
      <color rgb="FF000000"/>
      <name val="Century Gothic"/>
      <family val="2"/>
    </font>
    <font>
      <sz val="12"/>
      <color rgb="FF00A933"/>
      <name val="Century Gothic"/>
      <family val="2"/>
    </font>
    <font>
      <sz val="10"/>
      <color rgb="FF000000"/>
      <name val="Century Gothic"/>
      <family val="2"/>
    </font>
    <font>
      <b/>
      <sz val="12"/>
      <color rgb="FF2A6099"/>
      <name val="Century Gothic"/>
      <family val="2"/>
    </font>
    <font>
      <sz val="10"/>
      <color rgb="FF00A933"/>
      <name val="Calibri"/>
      <family val="2"/>
    </font>
    <font>
      <sz val="12"/>
      <color rgb="FF7030A0"/>
      <name val="Century Gothic"/>
      <family val="2"/>
    </font>
    <font>
      <sz val="10"/>
      <color rgb="FFBF8F00"/>
      <name val="Calibri"/>
      <family val="2"/>
    </font>
    <font>
      <sz val="10"/>
      <color rgb="FFFF0000"/>
      <name val="Calibri"/>
      <family val="2"/>
    </font>
    <font>
      <b/>
      <sz val="12"/>
      <color rgb="FF7030A0"/>
      <name val="Century Gothic"/>
      <family val="2"/>
    </font>
    <font>
      <sz val="12"/>
      <color rgb="FF4472C4"/>
      <name val="Century Gothic"/>
      <family val="2"/>
    </font>
    <font>
      <b/>
      <u/>
      <sz val="12"/>
      <color rgb="FF000000"/>
      <name val="Century Gothic"/>
      <family val="2"/>
    </font>
    <font>
      <b/>
      <sz val="10"/>
      <color rgb="FF00B050"/>
      <name val="Calibri"/>
      <family val="2"/>
    </font>
    <font>
      <b/>
      <sz val="10"/>
      <color rgb="FF00A933"/>
      <name val="Calibri"/>
      <family val="2"/>
    </font>
    <font>
      <sz val="9"/>
      <color rgb="FF000000"/>
      <name val="Arial"/>
      <family val="2"/>
    </font>
    <font>
      <u/>
      <sz val="12"/>
      <color rgb="FF000000"/>
      <name val="Century Gothic"/>
      <family val="2"/>
    </font>
    <font>
      <b/>
      <sz val="12"/>
      <color rgb="FF00A933"/>
      <name val="Century Gothic"/>
      <family val="2"/>
    </font>
    <font>
      <b/>
      <sz val="10"/>
      <color rgb="FF0070C0"/>
      <name val="Calibri"/>
      <family val="2"/>
    </font>
    <font>
      <sz val="8"/>
      <color rgb="FF000000"/>
      <name val="Century Gothic"/>
      <family val="2"/>
    </font>
    <font>
      <sz val="12"/>
      <color rgb="FF00B050"/>
      <name val="Century Gothic"/>
      <family val="2"/>
    </font>
    <font>
      <b/>
      <sz val="12"/>
      <color rgb="FF000000"/>
      <name val="Arial"/>
      <family val="2"/>
    </font>
    <font>
      <b/>
      <u/>
      <sz val="12"/>
      <color rgb="FF000000"/>
      <name val="Arial"/>
      <family val="2"/>
    </font>
    <font>
      <b/>
      <sz val="11"/>
      <color rgb="FF000000"/>
      <name val="Arial"/>
      <family val="2"/>
    </font>
    <font>
      <b/>
      <sz val="10"/>
      <color rgb="FF000000"/>
      <name val="Calibri"/>
      <family val="2"/>
    </font>
    <font>
      <sz val="10"/>
      <color rgb="FF000000"/>
      <name val="Calibri"/>
      <family val="2"/>
    </font>
    <font>
      <sz val="10"/>
      <color rgb="FF0070C0"/>
      <name val="Calibri"/>
      <family val="2"/>
    </font>
    <font>
      <sz val="10"/>
      <color rgb="FF305496"/>
      <name val="Calibri"/>
      <family val="2"/>
    </font>
    <font>
      <b/>
      <sz val="12"/>
      <color rgb="FFFF8000"/>
      <name val="Century Gothic"/>
      <family val="2"/>
    </font>
    <font>
      <sz val="12"/>
      <color rgb="FFFF8000"/>
      <name val="Century Gothic"/>
      <family val="2"/>
    </font>
    <font>
      <b/>
      <sz val="12"/>
      <color rgb="FFED7D31"/>
      <name val="Century Gothic"/>
      <family val="2"/>
    </font>
    <font>
      <b/>
      <u/>
      <sz val="12"/>
      <color rgb="FFED7D31"/>
      <name val="Century Gothic"/>
      <family val="2"/>
    </font>
    <font>
      <u/>
      <sz val="12"/>
      <color rgb="FFED7D31"/>
      <name val="Century Gothic"/>
      <family val="2"/>
    </font>
    <font>
      <sz val="12"/>
      <color rgb="FFED7D31"/>
      <name val="Century Gothic"/>
      <family val="2"/>
    </font>
    <font>
      <sz val="10"/>
      <color rgb="FFFF0000"/>
      <name val="Century Gothic"/>
      <family val="2"/>
    </font>
    <font>
      <sz val="10"/>
      <color rgb="FFFF0000"/>
      <name val="Arial"/>
      <family val="2"/>
    </font>
    <font>
      <sz val="11"/>
      <color rgb="FFFF0000"/>
      <name val="Arial"/>
      <family val="2"/>
    </font>
    <font>
      <sz val="12"/>
      <color rgb="FF2A6099"/>
      <name val="Century Gothic"/>
      <family val="2"/>
    </font>
    <font>
      <sz val="10"/>
      <color rgb="FF4472C4"/>
      <name val="Calibri"/>
      <family val="2"/>
    </font>
    <font>
      <sz val="12"/>
      <color rgb="FFFFFFFF"/>
      <name val="Century Gothic"/>
      <family val="2"/>
    </font>
    <font>
      <b/>
      <sz val="12"/>
      <color rgb="FF70AD47"/>
      <name val="Century Gothic"/>
      <family val="2"/>
    </font>
    <font>
      <b/>
      <u/>
      <sz val="12"/>
      <color rgb="FF70AD47"/>
      <name val="Century Gothic"/>
      <family val="2"/>
    </font>
    <font>
      <sz val="12"/>
      <color rgb="FF70AD47"/>
      <name val="Century Gothic"/>
      <family val="2"/>
    </font>
    <font>
      <b/>
      <sz val="12"/>
      <color rgb="FF00B050"/>
      <name val="Century Gothic"/>
      <family val="2"/>
    </font>
    <font>
      <sz val="12"/>
      <color rgb="FFFF0000"/>
      <name val="Century Gothic"/>
      <family val="2"/>
    </font>
    <font>
      <b/>
      <sz val="10"/>
      <color rgb="FFFF0000"/>
      <name val="Calibri"/>
      <family val="2"/>
    </font>
    <font>
      <b/>
      <sz val="10"/>
      <color rgb="FF7030A0"/>
      <name val="Calibri"/>
      <family val="2"/>
    </font>
    <font>
      <b/>
      <u/>
      <sz val="12"/>
      <color rgb="FF00B050"/>
      <name val="Century Gothic"/>
      <family val="2"/>
    </font>
    <font>
      <u/>
      <sz val="12"/>
      <color rgb="FF00B050"/>
      <name val="Century Gothic"/>
      <family val="2"/>
    </font>
    <font>
      <b/>
      <sz val="10"/>
      <color rgb="FF70AD47"/>
      <name val="Calibri"/>
      <family val="2"/>
    </font>
    <font>
      <b/>
      <u/>
      <sz val="10"/>
      <color rgb="FF0070C0"/>
      <name val="Calibri"/>
      <family val="2"/>
    </font>
    <font>
      <b/>
      <u/>
      <sz val="10"/>
      <color rgb="FFBF8F00"/>
      <name val="Calibri"/>
      <family val="2"/>
    </font>
    <font>
      <u/>
      <sz val="10"/>
      <color rgb="FF0070C0"/>
      <name val="Calibri"/>
      <family val="2"/>
    </font>
    <font>
      <u/>
      <sz val="12"/>
      <color rgb="FF00A933"/>
      <name val="Century Gothic"/>
      <family val="2"/>
    </font>
    <font>
      <b/>
      <sz val="10"/>
      <color rgb="FFBF8F00"/>
      <name val="Calibri"/>
      <family val="2"/>
    </font>
    <font>
      <b/>
      <sz val="12"/>
      <color rgb="FF00B050"/>
      <name val="Arial"/>
      <family val="2"/>
    </font>
    <font>
      <b/>
      <u/>
      <sz val="12"/>
      <color rgb="FF00B050"/>
      <name val="Arial"/>
      <family val="2"/>
    </font>
    <font>
      <sz val="12"/>
      <color rgb="FF00B050"/>
      <name val="Arial"/>
      <family val="2"/>
    </font>
    <font>
      <b/>
      <u/>
      <sz val="10"/>
      <color rgb="FF00B050"/>
      <name val="Calibri"/>
      <family val="2"/>
    </font>
    <font>
      <b/>
      <u/>
      <sz val="12"/>
      <color rgb="FF00A933"/>
      <name val="Century Gothic"/>
      <family val="2"/>
    </font>
    <font>
      <b/>
      <sz val="11"/>
      <color rgb="FFFF0000"/>
      <name val="Arial"/>
      <family val="2"/>
    </font>
  </fonts>
  <fills count="3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D9D9D9"/>
        <bgColor rgb="FFD9D9D9"/>
      </patternFill>
    </fill>
    <fill>
      <patternFill patternType="solid">
        <fgColor rgb="FFFFC000"/>
        <bgColor rgb="FFFFC000"/>
      </patternFill>
    </fill>
    <fill>
      <patternFill patternType="solid">
        <fgColor rgb="FF00FF99"/>
        <bgColor rgb="FF00FF99"/>
      </patternFill>
    </fill>
    <fill>
      <patternFill patternType="solid">
        <fgColor rgb="FFCC99FF"/>
        <bgColor rgb="FFCC99FF"/>
      </patternFill>
    </fill>
    <fill>
      <patternFill patternType="solid">
        <fgColor rgb="FFFF99FF"/>
        <bgColor rgb="FFFF99FF"/>
      </patternFill>
    </fill>
    <fill>
      <patternFill patternType="solid">
        <fgColor rgb="FFFFFF00"/>
        <bgColor rgb="FFFFFF00"/>
      </patternFill>
    </fill>
    <fill>
      <patternFill patternType="solid">
        <fgColor rgb="FF5B9BD5"/>
        <bgColor rgb="FF5B9BD5"/>
      </patternFill>
    </fill>
    <fill>
      <patternFill patternType="solid">
        <fgColor rgb="FFFF0000"/>
        <bgColor rgb="FFFF0000"/>
      </patternFill>
    </fill>
    <fill>
      <patternFill patternType="solid">
        <fgColor rgb="FFE2EFDA"/>
        <bgColor rgb="FFE2EFDA"/>
      </patternFill>
    </fill>
    <fill>
      <patternFill patternType="solid">
        <fgColor rgb="FFDEEBF7"/>
        <bgColor rgb="FFDEEBF7"/>
      </patternFill>
    </fill>
    <fill>
      <patternFill patternType="solid">
        <fgColor rgb="FFF8CBAD"/>
        <bgColor rgb="FFF8CBAD"/>
      </patternFill>
    </fill>
    <fill>
      <patternFill patternType="solid">
        <fgColor rgb="FFAFE9E8"/>
        <bgColor rgb="FFAFE9E8"/>
      </patternFill>
    </fill>
    <fill>
      <patternFill patternType="solid">
        <fgColor rgb="FFFFD966"/>
        <bgColor rgb="FFFFD966"/>
      </patternFill>
    </fill>
    <fill>
      <patternFill patternType="solid">
        <fgColor rgb="FFACB9CA"/>
        <bgColor rgb="FFACB9CA"/>
      </patternFill>
    </fill>
    <fill>
      <patternFill patternType="solid">
        <fgColor rgb="FFD9E1F2"/>
        <bgColor rgb="FFD9E1F2"/>
      </patternFill>
    </fill>
    <fill>
      <patternFill patternType="solid">
        <fgColor rgb="FFD0CECE"/>
        <bgColor rgb="FFD0CECE"/>
      </patternFill>
    </fill>
    <fill>
      <patternFill patternType="solid">
        <fgColor rgb="FFBDD7EE"/>
        <bgColor rgb="FFBDD7EE"/>
      </patternFill>
    </fill>
    <fill>
      <patternFill patternType="solid">
        <fgColor rgb="FFC5E0B4"/>
        <bgColor rgb="FFC5E0B4"/>
      </patternFill>
    </fill>
    <fill>
      <patternFill patternType="solid">
        <fgColor rgb="FF2A6099"/>
        <bgColor rgb="FF2A6099"/>
      </patternFill>
    </fill>
    <fill>
      <patternFill patternType="solid">
        <fgColor rgb="FFE0C2CD"/>
        <bgColor rgb="FFE0C2CD"/>
      </patternFill>
    </fill>
    <fill>
      <patternFill patternType="solid">
        <fgColor rgb="FFFFE699"/>
        <bgColor rgb="FFFFE699"/>
      </patternFill>
    </fill>
    <fill>
      <patternFill patternType="solid">
        <fgColor rgb="FFBFBFBF"/>
        <bgColor rgb="FFBFBFBF"/>
      </patternFill>
    </fill>
  </fills>
  <borders count="35">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000000"/>
      </left>
      <right style="thin">
        <color rgb="FF808080"/>
      </right>
      <top/>
      <bottom style="thin">
        <color rgb="FF808080"/>
      </bottom>
      <diagonal/>
    </border>
    <border>
      <left style="thin">
        <color rgb="FF808080"/>
      </left>
      <right/>
      <top/>
      <bottom style="thin">
        <color rgb="FF808080"/>
      </bottom>
      <diagonal/>
    </border>
    <border>
      <left style="thin">
        <color rgb="FF000000"/>
      </left>
      <right style="thin">
        <color rgb="FF808080"/>
      </right>
      <top/>
      <bottom style="thin">
        <color rgb="FF000000"/>
      </bottom>
      <diagonal/>
    </border>
    <border>
      <left style="thin">
        <color rgb="FF808080"/>
      </left>
      <right style="thin">
        <color rgb="FF808080"/>
      </right>
      <top/>
      <bottom style="thin">
        <color rgb="FF000000"/>
      </bottom>
      <diagonal/>
    </border>
    <border>
      <left style="thin">
        <color rgb="FF808080"/>
      </left>
      <right style="thin">
        <color rgb="FF000000"/>
      </right>
      <top/>
      <bottom style="thin">
        <color rgb="FF000000"/>
      </bottom>
      <diagonal/>
    </border>
    <border>
      <left style="thin">
        <color rgb="FF000000"/>
      </left>
      <right style="thin">
        <color rgb="FF808080"/>
      </right>
      <top style="thin">
        <color rgb="FF808080"/>
      </top>
      <bottom style="thin">
        <color rgb="FF808080"/>
      </bottom>
      <diagonal/>
    </border>
    <border>
      <left style="thin">
        <color rgb="FF808080"/>
      </left>
      <right style="thin">
        <color rgb="FF000000"/>
      </right>
      <top style="thin">
        <color rgb="FF808080"/>
      </top>
      <bottom style="thin">
        <color rgb="FF808080"/>
      </bottom>
      <diagonal/>
    </border>
    <border>
      <left style="thin">
        <color rgb="FF808080"/>
      </left>
      <right style="thin">
        <color rgb="FF808080"/>
      </right>
      <top/>
      <bottom style="thin">
        <color rgb="FF808080"/>
      </bottom>
      <diagonal/>
    </border>
    <border>
      <left style="thin">
        <color rgb="FF808080"/>
      </left>
      <right style="thin">
        <color rgb="FF000000"/>
      </right>
      <top/>
      <bottom style="thin">
        <color rgb="FF808080"/>
      </bottom>
      <diagonal/>
    </border>
    <border>
      <left style="thin">
        <color rgb="FF000000"/>
      </left>
      <right style="thin">
        <color rgb="FF000000"/>
      </right>
      <top/>
      <bottom style="thin">
        <color rgb="FF808080"/>
      </bottom>
      <diagonal/>
    </border>
    <border>
      <left style="thin">
        <color rgb="FF000000"/>
      </left>
      <right style="thin">
        <color rgb="FF000000"/>
      </right>
      <top style="thin">
        <color rgb="FF808080"/>
      </top>
      <bottom style="thin">
        <color rgb="FF808080"/>
      </bottom>
      <diagonal/>
    </border>
    <border>
      <left style="thin">
        <color rgb="FF000000"/>
      </left>
      <right style="thin">
        <color rgb="FF808080"/>
      </right>
      <top style="thin">
        <color rgb="FF808080"/>
      </top>
      <bottom style="thin">
        <color rgb="FF000000"/>
      </bottom>
      <diagonal/>
    </border>
    <border>
      <left style="thin">
        <color rgb="FF808080"/>
      </left>
      <right style="thin">
        <color rgb="FF000000"/>
      </right>
      <top style="thin">
        <color rgb="FF808080"/>
      </top>
      <bottom style="thin">
        <color rgb="FF000000"/>
      </bottom>
      <diagonal/>
    </border>
    <border>
      <left style="thin">
        <color rgb="FF000000"/>
      </left>
      <right style="thin">
        <color rgb="FF808080"/>
      </right>
      <top style="thin">
        <color rgb="FF808080"/>
      </top>
      <bottom/>
      <diagonal/>
    </border>
    <border>
      <left style="thin">
        <color rgb="FF808080"/>
      </left>
      <right style="thin">
        <color rgb="FF808080"/>
      </right>
      <top style="thin">
        <color rgb="FF808080"/>
      </top>
      <bottom/>
      <diagonal/>
    </border>
    <border>
      <left style="thin">
        <color rgb="FF808080"/>
      </left>
      <right style="thin">
        <color rgb="FF000000"/>
      </right>
      <top style="thin">
        <color rgb="FF808080"/>
      </top>
      <bottom/>
      <diagonal/>
    </border>
    <border>
      <left style="thin">
        <color rgb="FF000000"/>
      </left>
      <right style="thin">
        <color rgb="FF000000"/>
      </right>
      <top style="thin">
        <color rgb="FF808080"/>
      </top>
      <bottom/>
      <diagonal/>
    </border>
    <border>
      <left style="thin">
        <color rgb="FF000000"/>
      </left>
      <right style="thin">
        <color rgb="FF808080"/>
      </right>
      <top style="thin">
        <color rgb="FF000000"/>
      </top>
      <bottom style="thin">
        <color rgb="FF000000"/>
      </bottom>
      <diagonal/>
    </border>
    <border>
      <left style="thin">
        <color rgb="FF808080"/>
      </left>
      <right style="thin">
        <color rgb="FF808080"/>
      </right>
      <top style="thin">
        <color rgb="FF000000"/>
      </top>
      <bottom style="thin">
        <color rgb="FF000000"/>
      </bottom>
      <diagonal/>
    </border>
    <border>
      <left style="thin">
        <color rgb="FF808080"/>
      </left>
      <right style="thin">
        <color rgb="FF000000"/>
      </right>
      <top style="thin">
        <color rgb="FF000000"/>
      </top>
      <bottom style="thin">
        <color rgb="FF000000"/>
      </bottom>
      <diagonal/>
    </border>
    <border>
      <left style="thin">
        <color rgb="FF000000"/>
      </left>
      <right style="thin">
        <color rgb="FF000000"/>
      </right>
      <top/>
      <bottom/>
      <diagonal/>
    </border>
  </borders>
  <cellStyleXfs count="22">
    <xf numFmtId="0" fontId="0" fillId="0" borderId="0"/>
    <xf numFmtId="0" fontId="12" fillId="8" borderId="0" applyNumberFormat="0" applyBorder="0" applyProtection="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6" borderId="0" applyNumberFormat="0" applyBorder="0" applyProtection="0"/>
    <xf numFmtId="167" fontId="1" fillId="0" borderId="0" applyFont="0" applyBorder="0" applyProtection="0"/>
    <xf numFmtId="9" fontId="1" fillId="0" borderId="0" applyFon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Border="0" applyProtection="0"/>
    <xf numFmtId="0" fontId="13" fillId="0" borderId="0" applyNumberFormat="0" applyBorder="0" applyProtection="0"/>
    <xf numFmtId="0" fontId="14" fillId="8" borderId="1" applyNumberFormat="0" applyProtection="0"/>
    <xf numFmtId="9" fontId="1" fillId="0" borderId="0" applyFon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365">
    <xf numFmtId="0" fontId="0" fillId="0" borderId="0" xfId="0"/>
    <xf numFmtId="0" fontId="16" fillId="9" borderId="0" xfId="0" applyFont="1" applyFill="1" applyAlignment="1">
      <alignment vertical="center" wrapText="1"/>
    </xf>
    <xf numFmtId="0" fontId="16" fillId="9" borderId="0" xfId="0" applyFont="1" applyFill="1" applyAlignment="1">
      <alignment horizontal="justify" vertical="top" wrapText="1"/>
    </xf>
    <xf numFmtId="0" fontId="18" fillId="11" borderId="3" xfId="0" applyFont="1" applyFill="1" applyBorder="1" applyAlignment="1">
      <alignment vertical="center"/>
    </xf>
    <xf numFmtId="0" fontId="16" fillId="13" borderId="2" xfId="0" applyFont="1" applyFill="1" applyBorder="1" applyAlignment="1">
      <alignment vertical="center" wrapText="1"/>
    </xf>
    <xf numFmtId="0" fontId="16" fillId="10" borderId="2" xfId="0" applyFont="1" applyFill="1" applyBorder="1" applyAlignment="1">
      <alignment vertical="center" wrapText="1"/>
    </xf>
    <xf numFmtId="0" fontId="16" fillId="14" borderId="0" xfId="0" applyFont="1" applyFill="1" applyAlignment="1">
      <alignment vertical="center" wrapText="1"/>
    </xf>
    <xf numFmtId="165" fontId="19" fillId="11" borderId="3" xfId="0" applyNumberFormat="1" applyFont="1" applyFill="1" applyBorder="1" applyAlignment="1">
      <alignment horizontal="center" vertical="center" textRotation="90" wrapText="1"/>
    </xf>
    <xf numFmtId="165" fontId="19" fillId="15" borderId="3" xfId="0" applyNumberFormat="1" applyFont="1" applyFill="1" applyBorder="1" applyAlignment="1">
      <alignment horizontal="center" vertical="center" textRotation="90" wrapText="1"/>
    </xf>
    <xf numFmtId="0" fontId="19" fillId="11" borderId="2" xfId="0" applyFont="1" applyFill="1" applyBorder="1" applyAlignment="1">
      <alignment horizontal="center" vertical="center" textRotation="90" wrapText="1"/>
    </xf>
    <xf numFmtId="165" fontId="19" fillId="12" borderId="4" xfId="0" applyNumberFormat="1" applyFont="1" applyFill="1" applyBorder="1" applyAlignment="1">
      <alignment horizontal="center" vertical="center" textRotation="90" wrapText="1"/>
    </xf>
    <xf numFmtId="0" fontId="19" fillId="12" borderId="3" xfId="0" applyFont="1" applyFill="1" applyBorder="1" applyAlignment="1">
      <alignment horizontal="center" vertical="center" textRotation="90" wrapText="1"/>
    </xf>
    <xf numFmtId="0" fontId="19" fillId="13" borderId="3" xfId="0" applyFont="1" applyFill="1" applyBorder="1" applyAlignment="1">
      <alignment horizontal="center" vertical="center" wrapText="1"/>
    </xf>
    <xf numFmtId="0" fontId="19" fillId="10" borderId="3" xfId="0" applyFont="1" applyFill="1" applyBorder="1" applyAlignment="1">
      <alignment horizontal="center" vertical="center" wrapText="1"/>
    </xf>
    <xf numFmtId="0" fontId="21" fillId="16" borderId="0" xfId="0" applyFont="1" applyFill="1" applyAlignment="1">
      <alignment vertical="center" wrapText="1"/>
    </xf>
    <xf numFmtId="0" fontId="21" fillId="9" borderId="0" xfId="0" applyFont="1" applyFill="1" applyAlignment="1">
      <alignment vertical="center" wrapText="1"/>
    </xf>
    <xf numFmtId="0" fontId="16" fillId="17" borderId="0" xfId="0" applyFont="1" applyFill="1" applyAlignment="1">
      <alignment vertical="center" wrapText="1"/>
    </xf>
    <xf numFmtId="0" fontId="22" fillId="16"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 xfId="0" applyFont="1" applyBorder="1" applyAlignment="1">
      <alignment horizontal="left" vertical="top" wrapText="1"/>
    </xf>
    <xf numFmtId="0" fontId="16" fillId="0" borderId="2" xfId="0" applyFont="1" applyBorder="1" applyAlignment="1">
      <alignment horizontal="left" vertical="center" wrapText="1"/>
    </xf>
    <xf numFmtId="3" fontId="16" fillId="0" borderId="2" xfId="0" applyNumberFormat="1" applyFont="1" applyBorder="1" applyAlignment="1">
      <alignment horizontal="center" vertical="center" wrapText="1"/>
    </xf>
    <xf numFmtId="3" fontId="16" fillId="0" borderId="2" xfId="0" applyNumberFormat="1" applyFont="1" applyFill="1" applyBorder="1" applyAlignment="1">
      <alignment horizontal="center" vertical="center" wrapText="1"/>
    </xf>
    <xf numFmtId="3" fontId="16" fillId="9" borderId="2" xfId="0" applyNumberFormat="1" applyFont="1" applyFill="1" applyBorder="1" applyAlignment="1">
      <alignment horizontal="center" vertical="center" wrapText="1"/>
    </xf>
    <xf numFmtId="3" fontId="16" fillId="15" borderId="2" xfId="0" applyNumberFormat="1" applyFont="1" applyFill="1" applyBorder="1" applyAlignment="1">
      <alignment horizontal="center" vertical="center" wrapText="1"/>
    </xf>
    <xf numFmtId="3" fontId="16" fillId="0" borderId="6" xfId="0" applyNumberFormat="1" applyFont="1" applyBorder="1" applyAlignment="1">
      <alignment horizontal="center" vertical="center" wrapText="1"/>
    </xf>
    <xf numFmtId="3" fontId="18" fillId="0" borderId="2" xfId="0" applyNumberFormat="1" applyFont="1" applyBorder="1" applyAlignment="1">
      <alignment horizontal="center" vertical="center" wrapText="1"/>
    </xf>
    <xf numFmtId="3" fontId="16" fillId="0" borderId="7" xfId="0" applyNumberFormat="1" applyFont="1" applyBorder="1" applyAlignment="1">
      <alignment horizontal="center" vertical="center" wrapText="1"/>
    </xf>
    <xf numFmtId="0" fontId="18" fillId="0" borderId="2" xfId="0" applyFont="1" applyBorder="1" applyAlignment="1">
      <alignment horizontal="center" vertical="center" wrapText="1"/>
    </xf>
    <xf numFmtId="164" fontId="16" fillId="0" borderId="2" xfId="9" applyNumberFormat="1" applyFont="1" applyFill="1" applyBorder="1" applyAlignment="1">
      <alignment horizontal="center" vertical="center" wrapText="1"/>
    </xf>
    <xf numFmtId="0" fontId="23" fillId="0" borderId="2" xfId="0" applyFont="1" applyBorder="1" applyAlignment="1">
      <alignment vertical="center" wrapText="1"/>
    </xf>
    <xf numFmtId="0" fontId="16" fillId="16" borderId="2" xfId="0" applyFont="1" applyFill="1" applyBorder="1" applyAlignment="1">
      <alignment horizontal="center" vertical="center" wrapText="1"/>
    </xf>
    <xf numFmtId="0" fontId="25" fillId="0" borderId="2" xfId="0" applyFont="1" applyBorder="1" applyAlignment="1">
      <alignment vertical="center" wrapText="1"/>
    </xf>
    <xf numFmtId="0" fontId="26"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horizontal="left" vertical="center" wrapText="1"/>
    </xf>
    <xf numFmtId="3" fontId="27" fillId="9" borderId="2" xfId="0" applyNumberFormat="1" applyFont="1" applyFill="1" applyBorder="1" applyAlignment="1">
      <alignment horizontal="center" vertical="center" wrapText="1"/>
    </xf>
    <xf numFmtId="0" fontId="27" fillId="0" borderId="2" xfId="0" applyFont="1" applyBorder="1" applyAlignment="1">
      <alignment horizontal="left" vertical="top" wrapText="1"/>
    </xf>
    <xf numFmtId="0" fontId="16" fillId="0" borderId="2"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2" xfId="0" applyFont="1" applyBorder="1" applyAlignment="1">
      <alignment horizontal="left" vertical="top" wrapText="1"/>
    </xf>
    <xf numFmtId="0" fontId="28" fillId="0" borderId="2" xfId="0" applyFont="1" applyFill="1" applyBorder="1" applyAlignment="1">
      <alignment horizontal="left" vertical="center" wrapText="1"/>
    </xf>
    <xf numFmtId="3" fontId="16" fillId="0" borderId="6" xfId="0" applyNumberFormat="1" applyFont="1" applyFill="1" applyBorder="1" applyAlignment="1">
      <alignment horizontal="center" vertical="center" wrapText="1"/>
    </xf>
    <xf numFmtId="3" fontId="18" fillId="0" borderId="2" xfId="0" applyNumberFormat="1" applyFont="1" applyFill="1" applyBorder="1" applyAlignment="1">
      <alignment horizontal="center" vertical="center" wrapText="1"/>
    </xf>
    <xf numFmtId="3" fontId="16" fillId="0" borderId="7" xfId="0" applyNumberFormat="1" applyFont="1" applyFill="1" applyBorder="1" applyAlignment="1">
      <alignment horizontal="center" vertical="center" wrapText="1"/>
    </xf>
    <xf numFmtId="0" fontId="16" fillId="0" borderId="2" xfId="0" applyFont="1" applyFill="1" applyBorder="1" applyAlignment="1">
      <alignment vertical="center" wrapText="1"/>
    </xf>
    <xf numFmtId="3" fontId="16" fillId="9" borderId="2" xfId="8" applyNumberFormat="1" applyFont="1" applyFill="1" applyBorder="1" applyAlignment="1">
      <alignment horizontal="center" vertical="center" wrapText="1"/>
    </xf>
    <xf numFmtId="3" fontId="16" fillId="0" borderId="2" xfId="8" applyNumberFormat="1" applyFont="1" applyFill="1" applyBorder="1" applyAlignment="1">
      <alignment horizontal="center" vertical="center" wrapText="1"/>
    </xf>
    <xf numFmtId="3" fontId="16" fillId="15" borderId="2" xfId="8" applyNumberFormat="1" applyFont="1" applyFill="1" applyBorder="1" applyAlignment="1">
      <alignment horizontal="center" vertical="center" wrapText="1"/>
    </xf>
    <xf numFmtId="3" fontId="18" fillId="9" borderId="6" xfId="8" applyNumberFormat="1" applyFont="1" applyFill="1" applyBorder="1" applyAlignment="1">
      <alignment horizontal="center" vertical="center" wrapText="1"/>
    </xf>
    <xf numFmtId="3" fontId="18" fillId="9" borderId="2" xfId="0" applyNumberFormat="1" applyFont="1" applyFill="1" applyBorder="1" applyAlignment="1">
      <alignment horizontal="center" vertical="center" wrapText="1"/>
    </xf>
    <xf numFmtId="3" fontId="16" fillId="13" borderId="2" xfId="9" applyNumberFormat="1" applyFont="1" applyFill="1" applyBorder="1" applyAlignment="1">
      <alignment horizontal="center" vertical="center" wrapText="1"/>
    </xf>
    <xf numFmtId="3" fontId="16" fillId="9" borderId="7" xfId="8" applyNumberFormat="1" applyFont="1" applyFill="1" applyBorder="1" applyAlignment="1">
      <alignment vertical="center" wrapText="1"/>
    </xf>
    <xf numFmtId="3" fontId="16" fillId="9" borderId="0" xfId="8" applyNumberFormat="1" applyFont="1" applyFill="1" applyAlignment="1">
      <alignment vertical="center" wrapText="1"/>
    </xf>
    <xf numFmtId="0" fontId="16" fillId="9" borderId="6"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16" fillId="0" borderId="8" xfId="0" applyFont="1" applyBorder="1" applyAlignment="1">
      <alignment horizontal="left" vertical="center" wrapText="1"/>
    </xf>
    <xf numFmtId="0" fontId="16" fillId="9" borderId="8" xfId="0" applyFont="1" applyFill="1" applyBorder="1" applyAlignment="1">
      <alignment horizontal="left" vertical="center" wrapText="1"/>
    </xf>
    <xf numFmtId="164" fontId="16" fillId="13" borderId="2" xfId="9" applyNumberFormat="1" applyFont="1" applyFill="1" applyBorder="1" applyAlignment="1">
      <alignment horizontal="center" vertical="center" wrapText="1"/>
    </xf>
    <xf numFmtId="0" fontId="16" fillId="9" borderId="7" xfId="0" applyFont="1" applyFill="1" applyBorder="1" applyAlignment="1">
      <alignment vertical="center" wrapText="1"/>
    </xf>
    <xf numFmtId="9" fontId="18" fillId="9" borderId="2" xfId="9" applyFont="1" applyFill="1" applyBorder="1" applyAlignment="1">
      <alignment horizontal="center" vertical="center" wrapText="1"/>
    </xf>
    <xf numFmtId="0" fontId="16" fillId="0" borderId="0" xfId="0" applyFont="1" applyAlignment="1">
      <alignment vertical="center" wrapText="1"/>
    </xf>
    <xf numFmtId="0" fontId="16" fillId="18" borderId="2"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18" fillId="9" borderId="2" xfId="0" applyFont="1" applyFill="1" applyBorder="1" applyAlignment="1">
      <alignment horizontal="justify" vertical="top" wrapText="1"/>
    </xf>
    <xf numFmtId="0" fontId="16" fillId="9" borderId="2" xfId="0" applyFont="1" applyFill="1" applyBorder="1" applyAlignment="1">
      <alignment horizontal="left" vertical="center" wrapText="1"/>
    </xf>
    <xf numFmtId="3" fontId="20" fillId="9" borderId="2" xfId="0" applyNumberFormat="1" applyFont="1" applyFill="1" applyBorder="1" applyAlignment="1">
      <alignment horizontal="center" vertical="center" wrapText="1"/>
    </xf>
    <xf numFmtId="3" fontId="20" fillId="15" borderId="2" xfId="0" applyNumberFormat="1" applyFont="1" applyFill="1" applyBorder="1" applyAlignment="1">
      <alignment horizontal="center" vertical="center" wrapText="1"/>
    </xf>
    <xf numFmtId="3" fontId="16" fillId="9" borderId="6" xfId="0" applyNumberFormat="1" applyFont="1" applyFill="1" applyBorder="1" applyAlignment="1">
      <alignment horizontal="center" vertical="center" wrapText="1"/>
    </xf>
    <xf numFmtId="3" fontId="16" fillId="9" borderId="7" xfId="0" applyNumberFormat="1" applyFont="1" applyFill="1" applyBorder="1" applyAlignment="1">
      <alignment horizontal="center" vertical="center" wrapText="1"/>
    </xf>
    <xf numFmtId="0" fontId="18" fillId="9" borderId="2" xfId="0" applyFont="1" applyFill="1" applyBorder="1" applyAlignment="1">
      <alignment horizontal="center" vertical="center" wrapText="1"/>
    </xf>
    <xf numFmtId="164" fontId="16" fillId="9" borderId="2" xfId="9" applyNumberFormat="1" applyFont="1" applyFill="1" applyBorder="1" applyAlignment="1">
      <alignment horizontal="center" vertical="center" wrapText="1"/>
    </xf>
    <xf numFmtId="0" fontId="30" fillId="9" borderId="2" xfId="0" applyFont="1" applyFill="1" applyBorder="1" applyAlignment="1">
      <alignment vertical="center" wrapText="1"/>
    </xf>
    <xf numFmtId="0" fontId="20" fillId="9" borderId="0" xfId="0" applyFont="1" applyFill="1" applyAlignment="1">
      <alignment vertical="center" wrapText="1"/>
    </xf>
    <xf numFmtId="0" fontId="16" fillId="9" borderId="2" xfId="0" applyFont="1" applyFill="1" applyBorder="1" applyAlignment="1">
      <alignment horizontal="justify" vertical="top" wrapText="1"/>
    </xf>
    <xf numFmtId="0" fontId="31" fillId="9" borderId="2" xfId="0" applyFont="1" applyFill="1" applyBorder="1" applyAlignment="1">
      <alignment vertical="center" wrapText="1"/>
    </xf>
    <xf numFmtId="0" fontId="18" fillId="9" borderId="2" xfId="0" applyFont="1" applyFill="1" applyBorder="1"/>
    <xf numFmtId="0" fontId="18" fillId="0" borderId="2" xfId="0" applyFont="1" applyFill="1" applyBorder="1"/>
    <xf numFmtId="0" fontId="34" fillId="9" borderId="2" xfId="0" applyFont="1" applyFill="1" applyBorder="1"/>
    <xf numFmtId="0" fontId="34" fillId="15" borderId="2" xfId="0" applyFont="1" applyFill="1" applyBorder="1"/>
    <xf numFmtId="0" fontId="20" fillId="9" borderId="2" xfId="0" applyFont="1" applyFill="1" applyBorder="1"/>
    <xf numFmtId="0" fontId="16" fillId="9" borderId="2" xfId="0" applyFont="1" applyFill="1" applyBorder="1"/>
    <xf numFmtId="0" fontId="16" fillId="9" borderId="6" xfId="0" applyFont="1" applyFill="1" applyBorder="1"/>
    <xf numFmtId="0" fontId="35" fillId="9" borderId="2" xfId="0" applyFont="1" applyFill="1" applyBorder="1" applyAlignment="1">
      <alignment vertical="center" wrapText="1"/>
    </xf>
    <xf numFmtId="0" fontId="18" fillId="0" borderId="2" xfId="0" applyFont="1" applyBorder="1" applyAlignment="1">
      <alignment horizontal="justify" vertical="top" wrapText="1"/>
    </xf>
    <xf numFmtId="0" fontId="18" fillId="0" borderId="2" xfId="0" applyFont="1" applyBorder="1"/>
    <xf numFmtId="0" fontId="18" fillId="15" borderId="2" xfId="0" applyFont="1" applyFill="1" applyBorder="1"/>
    <xf numFmtId="0" fontId="16" fillId="0" borderId="6" xfId="0" applyFont="1" applyBorder="1"/>
    <xf numFmtId="0" fontId="16" fillId="0" borderId="2" xfId="0" applyFont="1" applyBorder="1" applyAlignment="1">
      <alignment horizontal="justify" vertical="top" wrapText="1"/>
    </xf>
    <xf numFmtId="0" fontId="16" fillId="19" borderId="0" xfId="0" applyFont="1" applyFill="1" applyAlignment="1">
      <alignment vertical="center" wrapText="1"/>
    </xf>
    <xf numFmtId="0" fontId="16" fillId="0" borderId="2" xfId="0" applyFont="1" applyBorder="1" applyAlignment="1">
      <alignment horizontal="center" vertical="center"/>
    </xf>
    <xf numFmtId="0" fontId="16" fillId="0" borderId="2" xfId="0" applyFont="1" applyBorder="1"/>
    <xf numFmtId="0" fontId="16" fillId="15" borderId="2" xfId="0" applyFont="1" applyFill="1" applyBorder="1"/>
    <xf numFmtId="0" fontId="20" fillId="9" borderId="2" xfId="0" applyFont="1" applyFill="1" applyBorder="1" applyAlignment="1">
      <alignment vertical="center" wrapText="1"/>
    </xf>
    <xf numFmtId="0" fontId="23" fillId="9" borderId="2" xfId="0" applyFont="1" applyFill="1" applyBorder="1" applyAlignment="1">
      <alignment vertical="center" wrapText="1"/>
    </xf>
    <xf numFmtId="0" fontId="37" fillId="18" borderId="2" xfId="0" applyFont="1" applyFill="1" applyBorder="1" applyAlignment="1">
      <alignment horizontal="center" vertical="center" wrapText="1"/>
    </xf>
    <xf numFmtId="0" fontId="34" fillId="9" borderId="2" xfId="0" applyFont="1" applyFill="1" applyBorder="1" applyAlignment="1">
      <alignment vertical="center" wrapText="1"/>
    </xf>
    <xf numFmtId="164" fontId="16" fillId="13" borderId="8" xfId="9" applyNumberFormat="1" applyFont="1" applyFill="1" applyBorder="1" applyAlignment="1">
      <alignment horizontal="center" vertical="center" wrapText="1"/>
    </xf>
    <xf numFmtId="0" fontId="16" fillId="9" borderId="8" xfId="0" applyFont="1" applyFill="1" applyBorder="1" applyAlignment="1">
      <alignment vertical="center" wrapText="1"/>
    </xf>
    <xf numFmtId="0" fontId="16" fillId="20" borderId="2" xfId="0" applyFont="1" applyFill="1" applyBorder="1" applyAlignment="1">
      <alignment horizontal="center" vertical="center" wrapText="1"/>
    </xf>
    <xf numFmtId="0" fontId="16" fillId="15" borderId="2" xfId="0" applyFont="1" applyFill="1" applyBorder="1" applyAlignment="1">
      <alignment horizontal="left" vertical="center" wrapText="1"/>
    </xf>
    <xf numFmtId="0" fontId="18" fillId="9" borderId="2" xfId="0" applyFont="1" applyFill="1" applyBorder="1" applyAlignment="1">
      <alignment horizontal="left" vertical="center" wrapText="1"/>
    </xf>
    <xf numFmtId="0" fontId="18" fillId="9" borderId="6" xfId="0" applyFont="1" applyFill="1" applyBorder="1" applyAlignment="1">
      <alignment horizontal="left" vertical="center" wrapText="1"/>
    </xf>
    <xf numFmtId="0" fontId="16" fillId="0" borderId="7" xfId="0" applyFont="1" applyBorder="1" applyAlignment="1">
      <alignment horizontal="center" vertical="center" wrapText="1"/>
    </xf>
    <xf numFmtId="0" fontId="18" fillId="0" borderId="2" xfId="0" applyFont="1" applyBorder="1" applyAlignment="1">
      <alignment horizontal="left" vertical="center" wrapText="1"/>
    </xf>
    <xf numFmtId="0" fontId="41" fillId="9" borderId="2" xfId="0" applyFont="1" applyFill="1" applyBorder="1" applyAlignment="1">
      <alignment vertical="center" wrapText="1"/>
    </xf>
    <xf numFmtId="0" fontId="16" fillId="21" borderId="0" xfId="0" applyFont="1" applyFill="1" applyAlignment="1">
      <alignment vertical="center" wrapText="1"/>
    </xf>
    <xf numFmtId="0" fontId="16" fillId="9" borderId="2" xfId="0" applyFont="1" applyFill="1" applyBorder="1" applyAlignment="1">
      <alignment horizontal="left" vertical="top" wrapText="1"/>
    </xf>
    <xf numFmtId="0" fontId="16" fillId="15" borderId="2"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16" fillId="9" borderId="7" xfId="0" applyFont="1" applyFill="1" applyBorder="1" applyAlignment="1">
      <alignment horizontal="center" vertical="center" wrapText="1"/>
    </xf>
    <xf numFmtId="0" fontId="42" fillId="9" borderId="2" xfId="0" applyFont="1" applyFill="1" applyBorder="1" applyAlignment="1">
      <alignment vertical="center" wrapText="1"/>
    </xf>
    <xf numFmtId="0" fontId="16" fillId="0" borderId="6" xfId="0" applyFont="1" applyBorder="1" applyAlignment="1">
      <alignment horizontal="center" vertical="center" wrapText="1"/>
    </xf>
    <xf numFmtId="0" fontId="43" fillId="9" borderId="2" xfId="0" applyFont="1" applyFill="1" applyBorder="1" applyAlignment="1">
      <alignment vertical="center" wrapText="1"/>
    </xf>
    <xf numFmtId="0" fontId="25" fillId="9" borderId="2" xfId="0" applyFont="1" applyFill="1" applyBorder="1" applyAlignment="1">
      <alignment vertical="center" wrapText="1"/>
    </xf>
    <xf numFmtId="0" fontId="44" fillId="9" borderId="2" xfId="0" applyFont="1" applyFill="1" applyBorder="1" applyAlignment="1">
      <alignment vertical="center" wrapText="1"/>
    </xf>
    <xf numFmtId="0" fontId="42" fillId="9" borderId="7" xfId="0" applyFont="1" applyFill="1" applyBorder="1" applyAlignment="1">
      <alignment horizontal="left" vertical="center" wrapText="1"/>
    </xf>
    <xf numFmtId="0" fontId="16" fillId="10" borderId="8" xfId="0" applyFont="1" applyFill="1" applyBorder="1" applyAlignment="1">
      <alignment horizontal="left" vertical="center" wrapText="1"/>
    </xf>
    <xf numFmtId="0" fontId="16" fillId="9" borderId="7" xfId="0" applyFont="1" applyFill="1" applyBorder="1" applyAlignment="1">
      <alignment horizontal="left" vertical="center" wrapText="1"/>
    </xf>
    <xf numFmtId="0" fontId="16" fillId="22" borderId="2" xfId="0" applyFont="1" applyFill="1" applyBorder="1" applyAlignment="1">
      <alignment horizontal="center" vertical="center" wrapText="1"/>
    </xf>
    <xf numFmtId="0" fontId="16" fillId="0" borderId="2" xfId="0" applyFont="1" applyBorder="1" applyAlignment="1">
      <alignment horizontal="justify" vertical="center" wrapText="1"/>
    </xf>
    <xf numFmtId="0" fontId="16" fillId="0" borderId="6" xfId="0" applyFont="1" applyBorder="1" applyAlignment="1">
      <alignment horizontal="center" vertical="center"/>
    </xf>
    <xf numFmtId="0" fontId="18" fillId="0" borderId="2" xfId="0" applyFont="1" applyBorder="1" applyAlignment="1">
      <alignment vertical="center" wrapText="1"/>
    </xf>
    <xf numFmtId="0" fontId="45" fillId="0" borderId="2" xfId="0" applyFont="1" applyBorder="1" applyAlignment="1">
      <alignment horizontal="justify" vertical="center" wrapText="1"/>
    </xf>
    <xf numFmtId="0" fontId="46" fillId="0" borderId="2" xfId="0" applyFont="1" applyBorder="1" applyAlignment="1">
      <alignment horizontal="center" vertical="center" wrapText="1"/>
    </xf>
    <xf numFmtId="0" fontId="46" fillId="0" borderId="2" xfId="0" applyFont="1" applyBorder="1" applyAlignment="1">
      <alignment horizontal="left" vertical="center" wrapText="1"/>
    </xf>
    <xf numFmtId="0" fontId="46" fillId="0" borderId="2" xfId="0" applyFont="1" applyBorder="1" applyAlignment="1">
      <alignment horizontal="justify" vertical="top" wrapText="1"/>
    </xf>
    <xf numFmtId="0" fontId="18" fillId="0" borderId="7" xfId="0" applyFont="1" applyBorder="1" applyAlignment="1">
      <alignment horizontal="left" vertical="center" wrapText="1"/>
    </xf>
    <xf numFmtId="0" fontId="16" fillId="0" borderId="2" xfId="0" applyFont="1" applyBorder="1" applyAlignment="1">
      <alignment vertical="center" wrapText="1"/>
    </xf>
    <xf numFmtId="0" fontId="16" fillId="0" borderId="8" xfId="0" applyFont="1" applyBorder="1" applyAlignment="1">
      <alignment horizontal="center" vertical="center" wrapText="1"/>
    </xf>
    <xf numFmtId="0" fontId="16" fillId="0" borderId="7" xfId="0" applyFont="1" applyBorder="1" applyAlignment="1">
      <alignment horizontal="left" vertical="center" wrapText="1"/>
    </xf>
    <xf numFmtId="0" fontId="16" fillId="9" borderId="8" xfId="0" applyFont="1" applyFill="1" applyBorder="1" applyAlignment="1">
      <alignment horizontal="justify" vertical="center" wrapText="1"/>
    </xf>
    <xf numFmtId="0" fontId="16" fillId="9" borderId="9" xfId="0" applyFont="1" applyFill="1" applyBorder="1" applyAlignment="1">
      <alignment horizontal="center" vertical="center" wrapText="1"/>
    </xf>
    <xf numFmtId="0" fontId="16" fillId="9" borderId="10" xfId="0" applyFont="1" applyFill="1" applyBorder="1" applyAlignment="1">
      <alignment horizontal="center" vertical="center" wrapText="1"/>
    </xf>
    <xf numFmtId="0" fontId="16" fillId="10" borderId="10" xfId="0" applyFont="1" applyFill="1" applyBorder="1" applyAlignment="1">
      <alignment horizontal="left" vertical="center" wrapText="1"/>
    </xf>
    <xf numFmtId="0" fontId="16" fillId="9" borderId="10" xfId="0" applyFont="1" applyFill="1" applyBorder="1" applyAlignment="1">
      <alignment horizontal="justify" vertical="center" wrapText="1"/>
    </xf>
    <xf numFmtId="0" fontId="16" fillId="9" borderId="10" xfId="0" applyFont="1" applyFill="1" applyBorder="1" applyAlignment="1">
      <alignment horizontal="left" vertical="center" wrapText="1"/>
    </xf>
    <xf numFmtId="9" fontId="18" fillId="0" borderId="2" xfId="9" applyFont="1" applyFill="1" applyBorder="1" applyAlignment="1">
      <alignment horizontal="center" vertical="center" wrapText="1"/>
    </xf>
    <xf numFmtId="0" fontId="16" fillId="9" borderId="4" xfId="0" applyFont="1" applyFill="1" applyBorder="1" applyAlignment="1">
      <alignment horizontal="left" vertical="center" wrapText="1"/>
    </xf>
    <xf numFmtId="0" fontId="16" fillId="23" borderId="6" xfId="0" applyFont="1" applyFill="1" applyBorder="1" applyAlignment="1">
      <alignment horizontal="center" vertical="center" wrapText="1"/>
    </xf>
    <xf numFmtId="0" fontId="16" fillId="0" borderId="8" xfId="0" applyFont="1" applyBorder="1" applyAlignment="1">
      <alignment horizontal="justify" vertical="center" wrapText="1"/>
    </xf>
    <xf numFmtId="0" fontId="51" fillId="0" borderId="7" xfId="18" applyNumberFormat="1" applyFont="1" applyFill="1" applyBorder="1" applyAlignment="1">
      <alignment horizontal="left" vertical="center" wrapText="1"/>
    </xf>
    <xf numFmtId="0" fontId="16" fillId="9" borderId="2" xfId="0" applyFont="1" applyFill="1" applyBorder="1" applyAlignment="1">
      <alignment vertical="center" wrapText="1"/>
    </xf>
    <xf numFmtId="0" fontId="35" fillId="9" borderId="7" xfId="18" applyNumberFormat="1" applyFont="1" applyFill="1" applyBorder="1" applyAlignment="1">
      <alignment horizontal="left" vertical="center" wrapText="1"/>
    </xf>
    <xf numFmtId="0" fontId="16" fillId="9" borderId="7" xfId="18" applyNumberFormat="1" applyFont="1" applyFill="1" applyBorder="1" applyAlignment="1">
      <alignment horizontal="left" vertical="center" wrapText="1"/>
    </xf>
    <xf numFmtId="0" fontId="16" fillId="24" borderId="2" xfId="0" applyFont="1" applyFill="1" applyBorder="1" applyAlignment="1">
      <alignment horizontal="center" vertical="center" wrapText="1"/>
    </xf>
    <xf numFmtId="0" fontId="16" fillId="25" borderId="2"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6" fillId="0" borderId="2" xfId="18" applyNumberFormat="1" applyFont="1" applyFill="1" applyBorder="1" applyAlignment="1">
      <alignment horizontal="left" vertical="center" wrapText="1"/>
    </xf>
    <xf numFmtId="0" fontId="16" fillId="0" borderId="0" xfId="0"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justify" vertical="center" wrapText="1"/>
    </xf>
    <xf numFmtId="3" fontId="16" fillId="0" borderId="0" xfId="0" applyNumberFormat="1" applyFont="1" applyAlignment="1">
      <alignment horizontal="center" vertical="center" wrapText="1"/>
    </xf>
    <xf numFmtId="3" fontId="16" fillId="0" borderId="0" xfId="0" applyNumberFormat="1" applyFont="1" applyFill="1" applyAlignment="1">
      <alignment horizontal="center" vertical="center" wrapText="1"/>
    </xf>
    <xf numFmtId="3" fontId="16" fillId="15" borderId="0" xfId="0" applyNumberFormat="1" applyFont="1" applyFill="1" applyAlignment="1">
      <alignment horizontal="center" vertical="center" wrapText="1"/>
    </xf>
    <xf numFmtId="3" fontId="18" fillId="0" borderId="0" xfId="0" applyNumberFormat="1" applyFont="1" applyAlignment="1">
      <alignment horizontal="center" vertical="center" wrapText="1"/>
    </xf>
    <xf numFmtId="0" fontId="18" fillId="0" borderId="0" xfId="0" applyFont="1" applyAlignment="1">
      <alignment horizontal="center" vertical="center" wrapText="1"/>
    </xf>
    <xf numFmtId="164" fontId="16" fillId="0" borderId="0" xfId="9" applyNumberFormat="1" applyFont="1" applyFill="1" applyAlignment="1">
      <alignment horizontal="center" vertical="center" wrapText="1"/>
    </xf>
    <xf numFmtId="0" fontId="18" fillId="0" borderId="0" xfId="18" applyNumberFormat="1" applyFont="1" applyFill="1" applyAlignment="1">
      <alignment horizontal="left" vertical="center" wrapText="1"/>
    </xf>
    <xf numFmtId="0" fontId="13" fillId="27" borderId="1" xfId="0" applyFont="1" applyFill="1" applyBorder="1" applyAlignment="1">
      <alignment horizontal="center" vertical="center"/>
    </xf>
    <xf numFmtId="3" fontId="13" fillId="9" borderId="1" xfId="0" applyNumberFormat="1"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3" fontId="13" fillId="15" borderId="1" xfId="0" applyNumberFormat="1" applyFont="1" applyFill="1" applyBorder="1" applyAlignment="1">
      <alignment horizontal="center" vertical="center" wrapText="1"/>
    </xf>
    <xf numFmtId="3" fontId="2" fillId="9" borderId="1" xfId="0" applyNumberFormat="1" applyFont="1" applyFill="1" applyBorder="1" applyAlignment="1">
      <alignment horizontal="center" vertical="center" wrapText="1"/>
    </xf>
    <xf numFmtId="0" fontId="13" fillId="9" borderId="0" xfId="0" applyFont="1" applyFill="1" applyAlignment="1">
      <alignment horizontal="center" vertical="center" wrapText="1"/>
    </xf>
    <xf numFmtId="0" fontId="52" fillId="9" borderId="0" xfId="0" applyFont="1" applyFill="1" applyAlignment="1">
      <alignment horizontal="center" vertical="center" wrapText="1"/>
    </xf>
    <xf numFmtId="0" fontId="52" fillId="0" borderId="0" xfId="0" applyFont="1" applyFill="1" applyAlignment="1">
      <alignment horizontal="center" vertical="center" wrapText="1"/>
    </xf>
    <xf numFmtId="0" fontId="13" fillId="15" borderId="0" xfId="0" applyFont="1" applyFill="1" applyAlignment="1">
      <alignment horizontal="center" vertical="center" wrapText="1"/>
    </xf>
    <xf numFmtId="0" fontId="2" fillId="9" borderId="0" xfId="0" applyFont="1" applyFill="1" applyAlignment="1">
      <alignment horizontal="center" vertical="center" wrapText="1"/>
    </xf>
    <xf numFmtId="0" fontId="13" fillId="9" borderId="0" xfId="0" applyFont="1" applyFill="1" applyAlignment="1">
      <alignment vertical="center" wrapText="1"/>
    </xf>
    <xf numFmtId="0" fontId="52" fillId="9" borderId="0" xfId="0" applyFont="1" applyFill="1" applyAlignment="1">
      <alignment vertical="center" wrapText="1"/>
    </xf>
    <xf numFmtId="0" fontId="52" fillId="0" borderId="0" xfId="0" applyFont="1" applyFill="1" applyAlignment="1">
      <alignment vertical="center" wrapText="1"/>
    </xf>
    <xf numFmtId="0" fontId="13" fillId="15" borderId="0" xfId="0" applyFont="1" applyFill="1" applyAlignment="1">
      <alignment vertical="center" wrapText="1"/>
    </xf>
    <xf numFmtId="0" fontId="13" fillId="22" borderId="11" xfId="0" applyFont="1" applyFill="1" applyBorder="1" applyAlignment="1">
      <alignment vertical="center"/>
    </xf>
    <xf numFmtId="0" fontId="13" fillId="22" borderId="12" xfId="0" applyFont="1" applyFill="1" applyBorder="1" applyAlignment="1">
      <alignment vertical="center" wrapText="1"/>
    </xf>
    <xf numFmtId="0" fontId="2" fillId="22" borderId="13" xfId="0" applyFont="1" applyFill="1" applyBorder="1" applyAlignment="1">
      <alignment vertical="center" wrapText="1"/>
    </xf>
    <xf numFmtId="9" fontId="32" fillId="9" borderId="1" xfId="9" applyFont="1" applyFill="1" applyBorder="1" applyAlignment="1">
      <alignment horizontal="center" vertical="center" wrapText="1"/>
    </xf>
    <xf numFmtId="0" fontId="0" fillId="9" borderId="0" xfId="0" applyFill="1" applyAlignment="1">
      <alignment vertical="center" wrapText="1"/>
    </xf>
    <xf numFmtId="0" fontId="2" fillId="9" borderId="1" xfId="0" applyFont="1" applyFill="1" applyBorder="1" applyAlignment="1">
      <alignment horizontal="center" vertical="center" wrapText="1"/>
    </xf>
    <xf numFmtId="0" fontId="53" fillId="9" borderId="0" xfId="0" applyFont="1" applyFill="1" applyAlignment="1">
      <alignment vertical="center" wrapText="1"/>
    </xf>
    <xf numFmtId="0" fontId="53" fillId="0" borderId="0" xfId="0" applyFont="1" applyFill="1" applyAlignment="1">
      <alignment vertical="center" wrapText="1"/>
    </xf>
    <xf numFmtId="0" fontId="0" fillId="15" borderId="0" xfId="0" applyFill="1" applyAlignment="1">
      <alignment vertical="center" wrapText="1"/>
    </xf>
    <xf numFmtId="0" fontId="40" fillId="9" borderId="0" xfId="0" applyFont="1" applyFill="1" applyAlignment="1">
      <alignment vertical="center" wrapText="1"/>
    </xf>
    <xf numFmtId="0" fontId="0" fillId="9" borderId="0" xfId="0" applyFill="1" applyAlignment="1">
      <alignment horizontal="center" vertical="center" wrapText="1"/>
    </xf>
    <xf numFmtId="9" fontId="13" fillId="9" borderId="1" xfId="9" applyFont="1" applyFill="1" applyBorder="1" applyAlignment="1">
      <alignment horizontal="center" vertical="center" wrapText="1"/>
    </xf>
    <xf numFmtId="0" fontId="16" fillId="9" borderId="0" xfId="0" applyFont="1" applyFill="1" applyAlignment="1">
      <alignment horizontal="center" vertical="center" wrapText="1"/>
    </xf>
    <xf numFmtId="0" fontId="16" fillId="0" borderId="0" xfId="0" applyFont="1" applyFill="1" applyAlignment="1">
      <alignment vertical="center" wrapText="1"/>
    </xf>
    <xf numFmtId="0" fontId="16" fillId="15" borderId="0" xfId="0" applyFont="1" applyFill="1" applyAlignment="1">
      <alignment vertical="center" wrapText="1"/>
    </xf>
    <xf numFmtId="0" fontId="18" fillId="9" borderId="0" xfId="0" applyFont="1" applyFill="1" applyAlignment="1">
      <alignment vertical="center" wrapText="1"/>
    </xf>
    <xf numFmtId="0" fontId="16" fillId="9" borderId="0" xfId="0" applyFont="1" applyFill="1" applyAlignment="1">
      <alignment horizontal="left" vertical="center" wrapText="1"/>
    </xf>
    <xf numFmtId="0" fontId="16" fillId="0" borderId="0" xfId="0" applyFont="1" applyFill="1" applyAlignment="1">
      <alignment horizontal="left" vertical="center" wrapText="1"/>
    </xf>
    <xf numFmtId="0" fontId="16" fillId="15" borderId="0" xfId="0" applyFont="1" applyFill="1" applyAlignment="1">
      <alignment horizontal="left" vertical="center" wrapText="1"/>
    </xf>
    <xf numFmtId="0" fontId="18" fillId="9" borderId="0" xfId="0" applyFont="1" applyFill="1" applyAlignment="1">
      <alignment horizontal="left" vertical="center" wrapText="1"/>
    </xf>
    <xf numFmtId="0" fontId="15" fillId="9" borderId="2" xfId="0" applyFont="1" applyFill="1" applyBorder="1" applyAlignment="1">
      <alignment horizontal="center" wrapText="1"/>
    </xf>
    <xf numFmtId="0" fontId="17" fillId="9" borderId="2" xfId="0" applyFont="1" applyFill="1" applyBorder="1" applyAlignment="1">
      <alignment horizontal="justify" vertical="top" wrapText="1"/>
    </xf>
    <xf numFmtId="0" fontId="18" fillId="10" borderId="2" xfId="0" applyFont="1" applyFill="1" applyBorder="1" applyAlignment="1">
      <alignment horizontal="center" vertical="center" wrapText="1"/>
    </xf>
    <xf numFmtId="0" fontId="18" fillId="11" borderId="2" xfId="0" applyFont="1" applyFill="1" applyBorder="1" applyAlignment="1">
      <alignment horizontal="center" vertical="center"/>
    </xf>
    <xf numFmtId="0" fontId="16" fillId="12" borderId="2" xfId="0" applyFont="1" applyFill="1" applyBorder="1" applyAlignment="1">
      <alignment horizontal="center" vertical="center"/>
    </xf>
    <xf numFmtId="0" fontId="18" fillId="10" borderId="2" xfId="0" applyFont="1" applyFill="1" applyBorder="1" applyAlignment="1">
      <alignment horizontal="left" vertical="center" wrapText="1"/>
    </xf>
    <xf numFmtId="3" fontId="18" fillId="9" borderId="2" xfId="8" applyNumberFormat="1" applyFont="1" applyFill="1" applyBorder="1" applyAlignment="1">
      <alignment horizontal="center" vertical="center" wrapText="1"/>
    </xf>
    <xf numFmtId="166" fontId="16" fillId="9" borderId="2" xfId="0" applyNumberFormat="1" applyFont="1" applyFill="1" applyBorder="1" applyAlignment="1">
      <alignment horizontal="center" vertical="center" wrapText="1"/>
    </xf>
    <xf numFmtId="166" fontId="16" fillId="0" borderId="2" xfId="0" applyNumberFormat="1" applyFont="1" applyFill="1" applyBorder="1" applyAlignment="1">
      <alignment horizontal="center" vertical="center" wrapText="1"/>
    </xf>
    <xf numFmtId="9" fontId="16" fillId="9" borderId="2" xfId="9" applyFont="1" applyFill="1" applyBorder="1" applyAlignment="1">
      <alignment horizontal="center" vertical="center" wrapText="1"/>
    </xf>
    <xf numFmtId="9" fontId="16" fillId="0" borderId="2" xfId="9" applyFont="1" applyFill="1" applyBorder="1" applyAlignment="1">
      <alignment horizontal="center" vertical="center" wrapText="1"/>
    </xf>
    <xf numFmtId="0" fontId="18" fillId="9" borderId="2" xfId="0" applyFont="1" applyFill="1" applyBorder="1" applyAlignment="1">
      <alignment horizontal="center" vertical="center" wrapText="1"/>
    </xf>
    <xf numFmtId="3" fontId="16" fillId="9" borderId="2" xfId="0" applyNumberFormat="1" applyFont="1" applyFill="1" applyBorder="1" applyAlignment="1">
      <alignment horizontal="center" vertical="center" wrapText="1"/>
    </xf>
    <xf numFmtId="3" fontId="16" fillId="0" borderId="2" xfId="0" applyNumberFormat="1" applyFont="1" applyFill="1" applyBorder="1" applyAlignment="1">
      <alignment horizontal="center" vertical="center" wrapText="1"/>
    </xf>
    <xf numFmtId="0" fontId="18" fillId="9" borderId="2" xfId="0" applyFont="1" applyFill="1" applyBorder="1" applyAlignment="1">
      <alignment horizontal="left" vertical="center" wrapText="1"/>
    </xf>
    <xf numFmtId="0" fontId="0" fillId="9" borderId="2" xfId="0" applyFill="1" applyBorder="1"/>
    <xf numFmtId="0" fontId="2" fillId="26" borderId="1" xfId="0" applyFont="1" applyFill="1" applyBorder="1" applyAlignment="1">
      <alignment horizontal="center" vertical="center"/>
    </xf>
    <xf numFmtId="0" fontId="13" fillId="27" borderId="1" xfId="0" applyFont="1" applyFill="1" applyBorder="1" applyAlignment="1">
      <alignment horizontal="center" vertical="center"/>
    </xf>
    <xf numFmtId="0" fontId="13" fillId="22" borderId="1" xfId="0" applyFont="1" applyFill="1" applyBorder="1" applyAlignment="1">
      <alignment horizontal="center" vertical="center"/>
    </xf>
    <xf numFmtId="10" fontId="13" fillId="9" borderId="1" xfId="9" applyNumberFormat="1" applyFont="1" applyFill="1" applyBorder="1" applyAlignment="1">
      <alignment horizontal="center" vertical="center" wrapText="1"/>
    </xf>
    <xf numFmtId="0" fontId="16" fillId="9" borderId="0" xfId="0" applyFont="1" applyFill="1" applyAlignment="1">
      <alignment horizontal="left" vertical="center" wrapText="1"/>
    </xf>
    <xf numFmtId="0" fontId="16" fillId="9" borderId="0" xfId="0" applyFont="1" applyFill="1" applyAlignment="1">
      <alignment horizontal="left" wrapText="1"/>
    </xf>
    <xf numFmtId="165" fontId="19" fillId="0" borderId="3" xfId="0" applyNumberFormat="1" applyFont="1" applyFill="1" applyBorder="1" applyAlignment="1">
      <alignment horizontal="center" vertical="center" textRotation="90" wrapText="1"/>
    </xf>
    <xf numFmtId="0" fontId="54" fillId="0" borderId="2" xfId="0" applyFont="1" applyBorder="1" applyAlignment="1">
      <alignment horizontal="center" vertical="center" wrapText="1"/>
    </xf>
    <xf numFmtId="0" fontId="16" fillId="0" borderId="5" xfId="0" applyFont="1" applyFill="1" applyBorder="1" applyAlignment="1">
      <alignment horizontal="center" vertical="center" wrapText="1"/>
    </xf>
    <xf numFmtId="0" fontId="16" fillId="0" borderId="2" xfId="0" applyFont="1" applyFill="1" applyBorder="1" applyAlignment="1">
      <alignment horizontal="left" vertical="top" wrapText="1"/>
    </xf>
    <xf numFmtId="0" fontId="16" fillId="0" borderId="2"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56" fillId="28" borderId="2" xfId="0" applyFont="1" applyFill="1" applyBorder="1" applyAlignment="1">
      <alignment horizontal="center" vertical="center" wrapText="1"/>
    </xf>
    <xf numFmtId="0" fontId="20" fillId="9" borderId="2" xfId="0" applyFont="1" applyFill="1" applyBorder="1" applyAlignment="1">
      <alignment horizontal="center" vertical="center" wrapText="1"/>
    </xf>
    <xf numFmtId="0" fontId="57" fillId="9" borderId="2" xfId="0" applyFont="1" applyFill="1" applyBorder="1" applyAlignment="1">
      <alignment horizontal="justify" vertical="top" wrapText="1"/>
    </xf>
    <xf numFmtId="0" fontId="20" fillId="9" borderId="2" xfId="0" applyFont="1" applyFill="1" applyBorder="1" applyAlignment="1">
      <alignment horizontal="left" vertical="center" wrapText="1"/>
    </xf>
    <xf numFmtId="0" fontId="59" fillId="9" borderId="2" xfId="0" applyFont="1" applyFill="1" applyBorder="1" applyAlignment="1">
      <alignment horizontal="left" vertical="center" wrapText="1"/>
    </xf>
    <xf numFmtId="3" fontId="20" fillId="0" borderId="2" xfId="0" applyNumberFormat="1" applyFont="1" applyFill="1" applyBorder="1" applyAlignment="1">
      <alignment horizontal="center" vertical="center" wrapText="1"/>
    </xf>
    <xf numFmtId="3" fontId="20" fillId="9" borderId="6" xfId="0" applyNumberFormat="1" applyFont="1" applyFill="1" applyBorder="1" applyAlignment="1">
      <alignment horizontal="center" vertical="center" wrapText="1"/>
    </xf>
    <xf numFmtId="3" fontId="34" fillId="9" borderId="2" xfId="0" applyNumberFormat="1" applyFont="1" applyFill="1" applyBorder="1" applyAlignment="1">
      <alignment horizontal="center" vertical="center" wrapText="1"/>
    </xf>
    <xf numFmtId="3" fontId="20" fillId="9" borderId="7" xfId="0" applyNumberFormat="1" applyFont="1" applyFill="1" applyBorder="1" applyAlignment="1">
      <alignment horizontal="center" vertical="center" wrapText="1"/>
    </xf>
    <xf numFmtId="0" fontId="60" fillId="9" borderId="2" xfId="0" applyFont="1" applyFill="1" applyBorder="1" applyAlignment="1">
      <alignment horizontal="center" vertical="center" wrapText="1"/>
    </xf>
    <xf numFmtId="164" fontId="37" fillId="9" borderId="2" xfId="9" applyNumberFormat="1" applyFont="1" applyFill="1" applyBorder="1" applyAlignment="1">
      <alignment horizontal="center" vertical="center" wrapText="1"/>
    </xf>
    <xf numFmtId="0" fontId="56" fillId="15" borderId="2" xfId="0" applyFont="1" applyFill="1" applyBorder="1" applyAlignment="1">
      <alignment horizontal="center" vertical="center" wrapText="1"/>
    </xf>
    <xf numFmtId="0" fontId="20" fillId="9" borderId="2" xfId="0" applyFont="1" applyFill="1" applyBorder="1" applyAlignment="1">
      <alignment horizontal="justify" vertical="top" wrapText="1"/>
    </xf>
    <xf numFmtId="0" fontId="34" fillId="9" borderId="2" xfId="0" applyFont="1" applyFill="1" applyBorder="1" applyAlignment="1">
      <alignment horizontal="center" vertical="center" wrapText="1"/>
    </xf>
    <xf numFmtId="164" fontId="61" fillId="9" borderId="2" xfId="9" applyNumberFormat="1" applyFont="1" applyFill="1" applyBorder="1" applyAlignment="1">
      <alignment horizontal="center" vertical="center" wrapText="1"/>
    </xf>
    <xf numFmtId="0" fontId="37" fillId="9" borderId="2" xfId="0" applyFont="1" applyFill="1" applyBorder="1" applyAlignment="1">
      <alignment horizontal="center" vertical="center" wrapText="1"/>
    </xf>
    <xf numFmtId="0" fontId="37" fillId="9" borderId="2" xfId="0" applyFont="1" applyFill="1" applyBorder="1" applyAlignment="1">
      <alignment horizontal="justify" vertical="top" wrapText="1"/>
    </xf>
    <xf numFmtId="0" fontId="37" fillId="9" borderId="2" xfId="0" applyFont="1" applyFill="1" applyBorder="1" applyAlignment="1">
      <alignment horizontal="left" vertical="center" wrapText="1"/>
    </xf>
    <xf numFmtId="0" fontId="34" fillId="0" borderId="2" xfId="0" applyFont="1" applyFill="1" applyBorder="1"/>
    <xf numFmtId="0" fontId="20" fillId="9" borderId="6" xfId="0" applyFont="1" applyFill="1" applyBorder="1"/>
    <xf numFmtId="0" fontId="37" fillId="0" borderId="2" xfId="0" applyFont="1" applyBorder="1" applyAlignment="1">
      <alignment horizontal="center" vertical="center" wrapText="1"/>
    </xf>
    <xf numFmtId="0" fontId="60" fillId="0" borderId="2" xfId="0" applyFont="1" applyBorder="1" applyAlignment="1">
      <alignment horizontal="justify" vertical="top" wrapText="1"/>
    </xf>
    <xf numFmtId="0" fontId="37" fillId="0" borderId="2" xfId="0" applyFont="1" applyBorder="1" applyAlignment="1">
      <alignment horizontal="left" vertical="center" wrapText="1"/>
    </xf>
    <xf numFmtId="3" fontId="59" fillId="0" borderId="2" xfId="0" applyNumberFormat="1" applyFont="1" applyBorder="1" applyAlignment="1">
      <alignment horizontal="center" vertical="center" wrapText="1"/>
    </xf>
    <xf numFmtId="3" fontId="59" fillId="0" borderId="2" xfId="0" applyNumberFormat="1" applyFont="1" applyFill="1" applyBorder="1" applyAlignment="1">
      <alignment horizontal="center" vertical="center" wrapText="1"/>
    </xf>
    <xf numFmtId="3" fontId="60" fillId="0" borderId="2" xfId="0" applyNumberFormat="1" applyFont="1" applyBorder="1" applyAlignment="1">
      <alignment horizontal="center" vertical="center" wrapText="1"/>
    </xf>
    <xf numFmtId="3" fontId="37" fillId="0" borderId="7" xfId="0" applyNumberFormat="1" applyFont="1" applyBorder="1" applyAlignment="1">
      <alignment horizontal="center" vertical="center" wrapText="1"/>
    </xf>
    <xf numFmtId="3" fontId="37" fillId="0" borderId="2" xfId="0" applyNumberFormat="1" applyFont="1" applyBorder="1" applyAlignment="1">
      <alignment horizontal="center" vertical="center" wrapText="1"/>
    </xf>
    <xf numFmtId="0" fontId="60" fillId="0" borderId="2" xfId="0" applyFont="1" applyBorder="1" applyAlignment="1">
      <alignment horizontal="center" vertical="center" wrapText="1"/>
    </xf>
    <xf numFmtId="164" fontId="59" fillId="0" borderId="2" xfId="9" applyNumberFormat="1" applyFont="1" applyFill="1" applyBorder="1" applyAlignment="1">
      <alignment horizontal="center" vertical="center" wrapText="1"/>
    </xf>
    <xf numFmtId="3" fontId="37" fillId="9" borderId="2" xfId="0" applyNumberFormat="1" applyFont="1" applyFill="1" applyBorder="1" applyAlignment="1">
      <alignment horizontal="center" vertical="center" wrapText="1"/>
    </xf>
    <xf numFmtId="3" fontId="37" fillId="0" borderId="2" xfId="0" applyNumberFormat="1" applyFont="1" applyFill="1" applyBorder="1" applyAlignment="1">
      <alignment horizontal="center" vertical="center" wrapText="1"/>
    </xf>
    <xf numFmtId="3" fontId="60" fillId="9" borderId="2" xfId="0" applyNumberFormat="1" applyFont="1" applyFill="1" applyBorder="1" applyAlignment="1">
      <alignment horizontal="center" vertical="center" wrapText="1"/>
    </xf>
    <xf numFmtId="0" fontId="37" fillId="0" borderId="2" xfId="0" applyFont="1" applyFill="1" applyBorder="1" applyAlignment="1">
      <alignment horizontal="center" vertical="center" wrapText="1"/>
    </xf>
    <xf numFmtId="0" fontId="37" fillId="0" borderId="7" xfId="0" applyFont="1" applyBorder="1" applyAlignment="1">
      <alignment horizontal="center" vertical="center" wrapText="1"/>
    </xf>
    <xf numFmtId="164" fontId="37" fillId="0" borderId="2" xfId="9" applyNumberFormat="1" applyFont="1" applyFill="1" applyBorder="1" applyAlignment="1">
      <alignment horizontal="center" vertical="center" wrapText="1"/>
    </xf>
    <xf numFmtId="165" fontId="19" fillId="29" borderId="3" xfId="0" applyNumberFormat="1" applyFont="1" applyFill="1" applyBorder="1" applyAlignment="1">
      <alignment horizontal="center" vertical="center" textRotation="90" wrapText="1"/>
    </xf>
    <xf numFmtId="0" fontId="54" fillId="0" borderId="2" xfId="0" applyFont="1" applyFill="1" applyBorder="1" applyAlignment="1">
      <alignment horizontal="center" vertical="center" wrapText="1"/>
    </xf>
    <xf numFmtId="3" fontId="16" fillId="29" borderId="2" xfId="0" applyNumberFormat="1" applyFont="1" applyFill="1" applyBorder="1" applyAlignment="1">
      <alignment horizontal="center" vertical="center" wrapText="1"/>
    </xf>
    <xf numFmtId="0" fontId="20" fillId="0" borderId="2" xfId="0" applyFont="1" applyFill="1" applyBorder="1" applyAlignment="1">
      <alignment vertical="center" wrapText="1"/>
    </xf>
    <xf numFmtId="3" fontId="16" fillId="29" borderId="2" xfId="8" applyNumberFormat="1" applyFont="1" applyFill="1" applyBorder="1" applyAlignment="1">
      <alignment horizontal="center" vertical="center" wrapText="1"/>
    </xf>
    <xf numFmtId="0" fontId="16" fillId="0" borderId="8" xfId="0" applyFont="1" applyFill="1" applyBorder="1" applyAlignment="1">
      <alignment horizontal="left" vertical="center" wrapText="1"/>
    </xf>
    <xf numFmtId="0" fontId="34" fillId="9" borderId="2" xfId="0" applyFont="1" applyFill="1" applyBorder="1" applyAlignment="1">
      <alignment horizontal="justify" vertical="top" wrapText="1"/>
    </xf>
    <xf numFmtId="3" fontId="20" fillId="29" borderId="2" xfId="0" applyNumberFormat="1" applyFont="1" applyFill="1" applyBorder="1" applyAlignment="1">
      <alignment horizontal="center" vertical="center" wrapText="1"/>
    </xf>
    <xf numFmtId="164" fontId="20" fillId="9" borderId="2" xfId="9" applyNumberFormat="1" applyFont="1" applyFill="1" applyBorder="1" applyAlignment="1">
      <alignment horizontal="center" vertical="center" wrapText="1"/>
    </xf>
    <xf numFmtId="0" fontId="34" fillId="29" borderId="2" xfId="0" applyFont="1" applyFill="1" applyBorder="1"/>
    <xf numFmtId="0" fontId="18" fillId="0" borderId="2" xfId="0" applyFont="1" applyFill="1" applyBorder="1" applyAlignment="1">
      <alignment horizontal="justify" vertical="top" wrapText="1"/>
    </xf>
    <xf numFmtId="0" fontId="16" fillId="0" borderId="6" xfId="0" applyFont="1" applyFill="1" applyBorder="1"/>
    <xf numFmtId="0" fontId="16" fillId="0" borderId="2" xfId="0" applyFont="1" applyFill="1" applyBorder="1" applyAlignment="1">
      <alignment horizontal="justify" vertical="top" wrapText="1"/>
    </xf>
    <xf numFmtId="0" fontId="16" fillId="0" borderId="2" xfId="0" applyFont="1" applyFill="1" applyBorder="1" applyAlignment="1">
      <alignment horizontal="center" vertical="center"/>
    </xf>
    <xf numFmtId="0" fontId="16" fillId="0" borderId="2" xfId="0" applyFont="1" applyFill="1" applyBorder="1"/>
    <xf numFmtId="0" fontId="16" fillId="29" borderId="2"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0" fontId="16" fillId="0" borderId="2" xfId="0" applyFont="1" applyFill="1" applyBorder="1" applyAlignment="1">
      <alignment horizontal="justify" vertical="center" wrapText="1"/>
    </xf>
    <xf numFmtId="0" fontId="16" fillId="0" borderId="6" xfId="0" applyFont="1" applyFill="1" applyBorder="1" applyAlignment="1">
      <alignment horizontal="center" vertical="center"/>
    </xf>
    <xf numFmtId="0" fontId="18" fillId="0" borderId="2" xfId="0" applyFont="1" applyFill="1" applyBorder="1" applyAlignment="1">
      <alignment vertical="center" wrapText="1"/>
    </xf>
    <xf numFmtId="0" fontId="45" fillId="0" borderId="2" xfId="0" applyFont="1" applyFill="1" applyBorder="1" applyAlignment="1">
      <alignment horizontal="justify" vertical="center" wrapText="1"/>
    </xf>
    <xf numFmtId="0" fontId="46" fillId="0" borderId="2" xfId="0" applyFont="1" applyFill="1" applyBorder="1" applyAlignment="1">
      <alignment horizontal="center" vertical="center" wrapText="1"/>
    </xf>
    <xf numFmtId="0" fontId="46" fillId="0" borderId="2" xfId="0" applyFont="1" applyFill="1" applyBorder="1" applyAlignment="1">
      <alignment horizontal="left" vertical="center" wrapText="1"/>
    </xf>
    <xf numFmtId="0" fontId="46" fillId="0" borderId="2" xfId="0" applyFont="1" applyFill="1" applyBorder="1" applyAlignment="1">
      <alignment horizontal="justify" vertical="top" wrapText="1"/>
    </xf>
    <xf numFmtId="0" fontId="18" fillId="0" borderId="7" xfId="0" applyFont="1" applyFill="1" applyBorder="1" applyAlignment="1">
      <alignment horizontal="left" vertical="center" wrapText="1"/>
    </xf>
    <xf numFmtId="0" fontId="16" fillId="0" borderId="8" xfId="0" applyFont="1" applyFill="1" applyBorder="1" applyAlignment="1">
      <alignment horizontal="center"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justify" vertical="center" wrapText="1"/>
    </xf>
    <xf numFmtId="0" fontId="18" fillId="0" borderId="7" xfId="18" applyNumberFormat="1" applyFont="1" applyFill="1" applyBorder="1" applyAlignment="1">
      <alignment horizontal="left" vertical="center" wrapText="1"/>
    </xf>
    <xf numFmtId="0" fontId="18" fillId="9" borderId="7" xfId="18" applyNumberFormat="1" applyFont="1" applyFill="1" applyBorder="1" applyAlignment="1">
      <alignment horizontal="left" vertical="center" wrapText="1"/>
    </xf>
    <xf numFmtId="3" fontId="18" fillId="0" borderId="3"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horizontal="justify" vertical="center" wrapText="1"/>
    </xf>
    <xf numFmtId="3" fontId="16" fillId="29" borderId="0" xfId="0" applyNumberFormat="1" applyFont="1" applyFill="1" applyAlignment="1">
      <alignment horizontal="center" vertical="center" wrapText="1"/>
    </xf>
    <xf numFmtId="3" fontId="18" fillId="0" borderId="0" xfId="0" applyNumberFormat="1" applyFont="1" applyFill="1" applyAlignment="1">
      <alignment horizontal="center" vertical="center" wrapText="1"/>
    </xf>
    <xf numFmtId="0" fontId="18" fillId="0" borderId="0" xfId="0" applyFont="1" applyFill="1" applyAlignment="1">
      <alignment horizontal="center" vertical="center" wrapText="1"/>
    </xf>
    <xf numFmtId="3" fontId="13" fillId="29" borderId="1" xfId="0" applyNumberFormat="1" applyFont="1" applyFill="1" applyBorder="1" applyAlignment="1">
      <alignment horizontal="center" vertical="center" wrapText="1"/>
    </xf>
    <xf numFmtId="0" fontId="52" fillId="29" borderId="0" xfId="0" applyFont="1" applyFill="1" applyAlignment="1">
      <alignment horizontal="center" vertical="center" wrapText="1"/>
    </xf>
    <xf numFmtId="0" fontId="52" fillId="29" borderId="0" xfId="0" applyFont="1" applyFill="1" applyAlignment="1">
      <alignment vertical="center" wrapText="1"/>
    </xf>
    <xf numFmtId="0" fontId="53" fillId="29" borderId="0" xfId="0" applyFont="1" applyFill="1" applyAlignment="1">
      <alignment vertical="center" wrapText="1"/>
    </xf>
    <xf numFmtId="0" fontId="16" fillId="29" borderId="0" xfId="0" applyFont="1" applyFill="1" applyAlignment="1">
      <alignment vertical="center" wrapText="1"/>
    </xf>
    <xf numFmtId="0" fontId="16" fillId="29" borderId="0" xfId="0" applyFont="1" applyFill="1" applyAlignment="1">
      <alignment horizontal="left" vertical="center" wrapText="1"/>
    </xf>
    <xf numFmtId="166" fontId="16" fillId="29" borderId="2" xfId="0" applyNumberFormat="1" applyFont="1" applyFill="1" applyBorder="1" applyAlignment="1">
      <alignment horizontal="center" vertical="center" wrapText="1"/>
    </xf>
    <xf numFmtId="9" fontId="16" fillId="29" borderId="2" xfId="9" applyFont="1" applyFill="1" applyBorder="1" applyAlignment="1">
      <alignment horizontal="center" vertical="center" wrapText="1"/>
    </xf>
    <xf numFmtId="3" fontId="16" fillId="29" borderId="2" xfId="0" applyNumberFormat="1" applyFont="1" applyFill="1" applyBorder="1" applyAlignment="1">
      <alignment horizontal="center" vertical="center" wrapText="1"/>
    </xf>
    <xf numFmtId="0" fontId="0" fillId="9" borderId="0" xfId="0" applyFill="1"/>
    <xf numFmtId="0" fontId="42" fillId="0" borderId="2" xfId="0" applyFont="1" applyBorder="1" applyAlignment="1">
      <alignment vertical="center" wrapText="1"/>
    </xf>
    <xf numFmtId="3" fontId="59" fillId="29" borderId="2" xfId="0" applyNumberFormat="1" applyFont="1" applyFill="1" applyBorder="1" applyAlignment="1">
      <alignment horizontal="center" vertical="center" wrapText="1"/>
    </xf>
    <xf numFmtId="3" fontId="37" fillId="29" borderId="2" xfId="0" applyNumberFormat="1" applyFont="1" applyFill="1" applyBorder="1" applyAlignment="1">
      <alignment horizontal="center" vertical="center" wrapText="1"/>
    </xf>
    <xf numFmtId="0" fontId="37" fillId="29" borderId="2" xfId="0" applyFont="1" applyFill="1" applyBorder="1" applyAlignment="1">
      <alignment horizontal="center" vertical="center" wrapText="1"/>
    </xf>
    <xf numFmtId="0" fontId="26" fillId="9" borderId="2" xfId="0" applyFont="1" applyFill="1" applyBorder="1" applyAlignment="1">
      <alignment vertical="center" wrapText="1"/>
    </xf>
    <xf numFmtId="0" fontId="0" fillId="9" borderId="2" xfId="0" applyFill="1" applyBorder="1" applyAlignment="1">
      <alignment vertical="top" wrapText="1"/>
    </xf>
    <xf numFmtId="0" fontId="0" fillId="9" borderId="0" xfId="0" applyFill="1" applyAlignment="1">
      <alignment vertical="center"/>
    </xf>
    <xf numFmtId="0" fontId="0" fillId="9" borderId="0" xfId="0" applyFill="1" applyAlignment="1">
      <alignment horizontal="center" vertical="center"/>
    </xf>
    <xf numFmtId="0" fontId="40" fillId="10" borderId="14" xfId="0" applyFont="1" applyFill="1" applyBorder="1" applyAlignment="1">
      <alignment horizontal="center" vertical="center"/>
    </xf>
    <xf numFmtId="0" fontId="40" fillId="10" borderId="15" xfId="0" applyFont="1" applyFill="1" applyBorder="1" applyAlignment="1">
      <alignment horizontal="center" vertical="center"/>
    </xf>
    <xf numFmtId="0" fontId="40" fillId="10" borderId="16" xfId="0" applyFont="1" applyFill="1" applyBorder="1" applyAlignment="1">
      <alignment horizontal="center" vertical="center" textRotation="90" wrapText="1"/>
    </xf>
    <xf numFmtId="0" fontId="40" fillId="10" borderId="17" xfId="0" applyFont="1" applyFill="1" applyBorder="1" applyAlignment="1">
      <alignment horizontal="center" vertical="center" textRotation="90" wrapText="1"/>
    </xf>
    <xf numFmtId="0" fontId="40" fillId="10" borderId="18" xfId="0" applyFont="1" applyFill="1" applyBorder="1" applyAlignment="1">
      <alignment horizontal="right" vertical="center" textRotation="90"/>
    </xf>
    <xf numFmtId="0" fontId="0" fillId="27" borderId="19" xfId="0" applyFill="1" applyBorder="1" applyAlignment="1">
      <alignment vertical="center"/>
    </xf>
    <xf numFmtId="0" fontId="0" fillId="27" borderId="20" xfId="0" applyFill="1" applyBorder="1" applyAlignment="1">
      <alignment horizontal="center" vertical="center"/>
    </xf>
    <xf numFmtId="0" fontId="13" fillId="27" borderId="14" xfId="0" applyFont="1" applyFill="1" applyBorder="1" applyAlignment="1">
      <alignment horizontal="center" vertical="center"/>
    </xf>
    <xf numFmtId="0" fontId="13" fillId="27" borderId="21" xfId="0" applyFont="1" applyFill="1" applyBorder="1" applyAlignment="1">
      <alignment horizontal="center" vertical="center"/>
    </xf>
    <xf numFmtId="0" fontId="40" fillId="10" borderId="22" xfId="0" applyFont="1" applyFill="1" applyBorder="1" applyAlignment="1">
      <alignment horizontal="center" vertical="center"/>
    </xf>
    <xf numFmtId="0" fontId="40" fillId="10" borderId="23" xfId="0" applyFont="1" applyFill="1" applyBorder="1" applyAlignment="1">
      <alignment horizontal="center" vertical="center"/>
    </xf>
    <xf numFmtId="0" fontId="13" fillId="27" borderId="19" xfId="0" applyFont="1" applyFill="1" applyBorder="1" applyAlignment="1">
      <alignment horizontal="center" vertical="center"/>
    </xf>
    <xf numFmtId="0" fontId="40" fillId="10" borderId="20" xfId="0" applyFont="1" applyFill="1" applyBorder="1" applyAlignment="1">
      <alignment horizontal="center" vertical="center"/>
    </xf>
    <xf numFmtId="0" fontId="40" fillId="10" borderId="24" xfId="0" applyFont="1" applyFill="1" applyBorder="1" applyAlignment="1">
      <alignment horizontal="center" vertical="center"/>
    </xf>
    <xf numFmtId="0" fontId="0" fillId="26" borderId="19" xfId="0" applyFill="1" applyBorder="1" applyAlignment="1">
      <alignment vertical="center"/>
    </xf>
    <xf numFmtId="0" fontId="0" fillId="26" borderId="20" xfId="0" applyFill="1" applyBorder="1" applyAlignment="1">
      <alignment horizontal="center" vertical="center"/>
    </xf>
    <xf numFmtId="0" fontId="13" fillId="26" borderId="19" xfId="0" applyFont="1" applyFill="1" applyBorder="1" applyAlignment="1">
      <alignment horizontal="center" vertical="center"/>
    </xf>
    <xf numFmtId="0" fontId="13" fillId="26" borderId="1" xfId="0" applyFont="1" applyFill="1" applyBorder="1" applyAlignment="1">
      <alignment horizontal="center" vertical="center"/>
    </xf>
    <xf numFmtId="0" fontId="0" fillId="9" borderId="19" xfId="0" applyFill="1" applyBorder="1" applyAlignment="1">
      <alignment vertical="center"/>
    </xf>
    <xf numFmtId="0" fontId="0" fillId="9" borderId="20" xfId="0" applyFill="1" applyBorder="1" applyAlignment="1">
      <alignment horizontal="center" vertical="center"/>
    </xf>
    <xf numFmtId="0" fontId="13" fillId="9" borderId="19" xfId="0" applyFont="1" applyFill="1" applyBorder="1" applyAlignment="1">
      <alignment horizontal="center" vertical="center"/>
    </xf>
    <xf numFmtId="0" fontId="13" fillId="9" borderId="1" xfId="0" applyFont="1" applyFill="1" applyBorder="1" applyAlignment="1">
      <alignment horizontal="center" vertical="center"/>
    </xf>
    <xf numFmtId="0" fontId="0" fillId="30" borderId="25" xfId="0" applyFill="1" applyBorder="1" applyAlignment="1">
      <alignment vertical="center"/>
    </xf>
    <xf numFmtId="0" fontId="0" fillId="30" borderId="26" xfId="0" applyFill="1" applyBorder="1" applyAlignment="1">
      <alignment horizontal="center" vertical="center"/>
    </xf>
    <xf numFmtId="0" fontId="13" fillId="30" borderId="27" xfId="0" applyFont="1" applyFill="1" applyBorder="1" applyAlignment="1">
      <alignment horizontal="center" vertical="center"/>
    </xf>
    <xf numFmtId="0" fontId="13" fillId="30" borderId="28" xfId="0" applyFont="1" applyFill="1" applyBorder="1" applyAlignment="1">
      <alignment horizontal="center" vertical="center"/>
    </xf>
    <xf numFmtId="0" fontId="40" fillId="10" borderId="29" xfId="0" applyFont="1" applyFill="1" applyBorder="1" applyAlignment="1">
      <alignment horizontal="center" vertical="center"/>
    </xf>
    <xf numFmtId="0" fontId="40" fillId="10" borderId="30" xfId="0" applyFont="1" applyFill="1" applyBorder="1" applyAlignment="1">
      <alignment horizontal="center" vertical="center"/>
    </xf>
    <xf numFmtId="0" fontId="40" fillId="10" borderId="31" xfId="0" applyFont="1" applyFill="1" applyBorder="1" applyAlignment="1">
      <alignment horizontal="center" vertical="center"/>
    </xf>
    <xf numFmtId="0" fontId="40" fillId="10" borderId="32" xfId="0" applyFont="1" applyFill="1" applyBorder="1" applyAlignment="1">
      <alignment horizontal="center" vertical="center"/>
    </xf>
    <xf numFmtId="0" fontId="40" fillId="10" borderId="33" xfId="0" applyFont="1" applyFill="1" applyBorder="1" applyAlignment="1">
      <alignment horizontal="center" vertical="center"/>
    </xf>
    <xf numFmtId="0" fontId="40" fillId="10" borderId="2" xfId="0" applyFont="1" applyFill="1" applyBorder="1" applyAlignment="1">
      <alignment horizontal="center" vertical="center"/>
    </xf>
    <xf numFmtId="0" fontId="77" fillId="10" borderId="17" xfId="0" applyFont="1" applyFill="1" applyBorder="1" applyAlignment="1">
      <alignment horizontal="center" vertical="center" textRotation="90" wrapText="1"/>
    </xf>
    <xf numFmtId="0" fontId="40" fillId="10" borderId="3" xfId="0" applyFont="1" applyFill="1" applyBorder="1" applyAlignment="1">
      <alignment horizontal="center" vertical="center"/>
    </xf>
    <xf numFmtId="0" fontId="40" fillId="10" borderId="2" xfId="0" applyFont="1" applyFill="1" applyBorder="1" applyAlignment="1">
      <alignment horizontal="center" vertical="center" textRotation="90"/>
    </xf>
    <xf numFmtId="0" fontId="10" fillId="9" borderId="0" xfId="0" applyFont="1" applyFill="1" applyAlignment="1">
      <alignment vertical="center"/>
    </xf>
    <xf numFmtId="0" fontId="10" fillId="9" borderId="0" xfId="0" applyFont="1" applyFill="1" applyAlignment="1">
      <alignment horizontal="center" vertical="center" wrapText="1"/>
    </xf>
    <xf numFmtId="0" fontId="10" fillId="9" borderId="0" xfId="0" applyFont="1" applyFill="1" applyAlignment="1">
      <alignment horizontal="center" vertical="center"/>
    </xf>
    <xf numFmtId="0" fontId="10" fillId="9" borderId="0" xfId="0" applyFont="1" applyFill="1" applyAlignment="1">
      <alignment vertical="center" wrapText="1"/>
    </xf>
    <xf numFmtId="0" fontId="38" fillId="31" borderId="2" xfId="0" applyFont="1" applyFill="1" applyBorder="1" applyAlignment="1">
      <alignment horizontal="center" vertical="center" wrapText="1"/>
    </xf>
    <xf numFmtId="0" fontId="38" fillId="31" borderId="2" xfId="0" applyFont="1" applyFill="1" applyBorder="1" applyAlignment="1">
      <alignment horizontal="center" vertical="center" textRotation="90" wrapText="1"/>
    </xf>
    <xf numFmtId="0" fontId="10" fillId="9" borderId="2" xfId="0" applyFont="1" applyFill="1" applyBorder="1" applyAlignment="1">
      <alignment horizontal="center" vertical="center" wrapText="1"/>
    </xf>
    <xf numFmtId="0" fontId="10" fillId="9" borderId="2" xfId="0" applyFont="1" applyFill="1" applyBorder="1" applyAlignment="1">
      <alignment horizontal="center" vertical="center"/>
    </xf>
    <xf numFmtId="0" fontId="10" fillId="9" borderId="0" xfId="0" applyFont="1" applyFill="1" applyAlignment="1">
      <alignment horizontal="left" vertical="center" wrapText="1"/>
    </xf>
    <xf numFmtId="0" fontId="10" fillId="9" borderId="2" xfId="0" applyFont="1" applyFill="1" applyBorder="1" applyAlignment="1">
      <alignment horizontal="center" vertical="center" wrapText="1"/>
    </xf>
    <xf numFmtId="0" fontId="10" fillId="9" borderId="2" xfId="0" applyFont="1" applyFill="1" applyBorder="1" applyAlignment="1">
      <alignment horizontal="center" vertical="center"/>
    </xf>
    <xf numFmtId="0" fontId="38" fillId="31" borderId="2" xfId="0" applyFont="1" applyFill="1" applyBorder="1" applyAlignment="1">
      <alignment horizontal="center" vertical="center" wrapText="1"/>
    </xf>
    <xf numFmtId="0" fontId="38" fillId="10" borderId="2" xfId="0" applyFont="1" applyFill="1" applyBorder="1" applyAlignment="1">
      <alignment horizontal="left" vertical="center"/>
    </xf>
    <xf numFmtId="0" fontId="13" fillId="9" borderId="3" xfId="0" applyFont="1" applyFill="1" applyBorder="1" applyAlignment="1">
      <alignment horizontal="justify" vertical="center"/>
    </xf>
    <xf numFmtId="0" fontId="13" fillId="9" borderId="34" xfId="0" applyFont="1" applyFill="1" applyBorder="1" applyAlignment="1">
      <alignment horizontal="justify" vertical="center"/>
    </xf>
    <xf numFmtId="0" fontId="13" fillId="9" borderId="5" xfId="0" applyFont="1" applyFill="1" applyBorder="1" applyAlignment="1">
      <alignment horizontal="justify" vertical="center"/>
    </xf>
  </cellXfs>
  <cellStyles count="22">
    <cellStyle name="Accent" xfId="2"/>
    <cellStyle name="Accent 1" xfId="3"/>
    <cellStyle name="Accent 2" xfId="4"/>
    <cellStyle name="Accent 3" xfId="5"/>
    <cellStyle name="Bad" xfId="6"/>
    <cellStyle name="Error" xfId="7"/>
    <cellStyle name="Excel Built-in Comma" xfId="8"/>
    <cellStyle name="Excel Built-in Percent" xfId="9"/>
    <cellStyle name="Footnote" xfId="10"/>
    <cellStyle name="Good" xfId="11"/>
    <cellStyle name="Heading (user)" xfId="12"/>
    <cellStyle name="Heading 1" xfId="13"/>
    <cellStyle name="Heading 2" xfId="14"/>
    <cellStyle name="Hyperlink" xfId="15"/>
    <cellStyle name="Neutral" xfId="1" builtinId="28" customBuiltin="1"/>
    <cellStyle name="Normal" xfId="0" builtinId="0" customBuiltin="1"/>
    <cellStyle name="Normal 2" xfId="16"/>
    <cellStyle name="Note" xfId="17"/>
    <cellStyle name="Porcentual 2" xfId="18"/>
    <cellStyle name="Status" xfId="19"/>
    <cellStyle name="Text" xfId="20"/>
    <cellStyle name="Warning" xf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W142"/>
  <sheetViews>
    <sheetView tabSelected="1" workbookViewId="0">
      <selection sqref="A1:AH1"/>
    </sheetView>
  </sheetViews>
  <sheetFormatPr baseColWidth="10" defaultRowHeight="15" x14ac:dyDescent="0.2"/>
  <cols>
    <col min="1" max="1" width="9.125" style="1" customWidth="1"/>
    <col min="2" max="2" width="16.125" style="186" customWidth="1"/>
    <col min="3" max="3" width="17" style="186" customWidth="1"/>
    <col min="4" max="4" width="69.125" style="1" customWidth="1"/>
    <col min="5" max="5" width="15.625" style="186" customWidth="1"/>
    <col min="6" max="6" width="13.75" style="186" customWidth="1"/>
    <col min="7" max="12" width="5" style="1" customWidth="1"/>
    <col min="13" max="13" width="5" style="187" customWidth="1"/>
    <col min="14" max="14" width="5" style="1" customWidth="1"/>
    <col min="15" max="15" width="5" style="188" customWidth="1"/>
    <col min="16" max="16" width="5" style="1" customWidth="1"/>
    <col min="17" max="17" width="6.625" style="1" customWidth="1"/>
    <col min="18" max="18" width="5" style="189" customWidth="1"/>
    <col min="19" max="19" width="9.875" style="1" customWidth="1"/>
    <col min="20" max="20" width="4.875" style="186" customWidth="1"/>
    <col min="21" max="30" width="4.875" style="1" customWidth="1"/>
    <col min="31" max="31" width="4.875" style="189" customWidth="1"/>
    <col min="32" max="32" width="9.25" style="1" customWidth="1"/>
    <col min="33" max="33" width="11.5" style="1" customWidth="1"/>
    <col min="34" max="34" width="78.875" style="1" customWidth="1"/>
    <col min="35" max="35" width="0.125" style="1" customWidth="1"/>
    <col min="36" max="36" width="35.5" style="1" hidden="1" customWidth="1"/>
    <col min="37" max="64" width="20.75" style="1" customWidth="1"/>
    <col min="65" max="1023" width="20.75" customWidth="1"/>
    <col min="1024" max="1024" width="11" customWidth="1"/>
  </cols>
  <sheetData>
    <row r="1" spans="1:36" ht="81.75" customHeight="1" x14ac:dyDescent="0.3">
      <c r="A1" s="194" t="s">
        <v>0</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row>
    <row r="2" spans="1:36" s="2" customFormat="1" ht="51" customHeight="1" x14ac:dyDescent="0.2">
      <c r="A2" s="195" t="s">
        <v>1</v>
      </c>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row>
    <row r="3" spans="1:36" s="2" customFormat="1" ht="95.25" customHeight="1" x14ac:dyDescent="0.2">
      <c r="A3" s="195" t="s">
        <v>2</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row>
    <row r="4" spans="1:36" s="2" customFormat="1" ht="20.25" x14ac:dyDescent="0.2">
      <c r="A4" s="195" t="s">
        <v>3</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row>
    <row r="5" spans="1:36" ht="17.25" x14ac:dyDescent="0.2">
      <c r="A5" s="196" t="s">
        <v>4</v>
      </c>
      <c r="B5" s="196" t="s">
        <v>5</v>
      </c>
      <c r="C5" s="196" t="s">
        <v>6</v>
      </c>
      <c r="D5" s="196" t="s">
        <v>7</v>
      </c>
      <c r="E5" s="196" t="s">
        <v>8</v>
      </c>
      <c r="F5" s="196" t="s">
        <v>9</v>
      </c>
      <c r="G5" s="197" t="s">
        <v>10</v>
      </c>
      <c r="H5" s="197"/>
      <c r="I5" s="197"/>
      <c r="J5" s="197"/>
      <c r="K5" s="197"/>
      <c r="L5" s="197"/>
      <c r="M5" s="197"/>
      <c r="N5" s="197"/>
      <c r="O5" s="197"/>
      <c r="P5" s="197"/>
      <c r="Q5" s="197"/>
      <c r="R5" s="197"/>
      <c r="S5" s="3"/>
      <c r="T5" s="198" t="s">
        <v>11</v>
      </c>
      <c r="U5" s="198"/>
      <c r="V5" s="198"/>
      <c r="W5" s="198"/>
      <c r="X5" s="198"/>
      <c r="Y5" s="198"/>
      <c r="Z5" s="198"/>
      <c r="AA5" s="198"/>
      <c r="AB5" s="198"/>
      <c r="AC5" s="198"/>
      <c r="AD5" s="198"/>
      <c r="AE5" s="198"/>
      <c r="AF5" s="198"/>
      <c r="AG5" s="4"/>
      <c r="AH5" s="5"/>
      <c r="AI5" s="6"/>
      <c r="AJ5" s="1" t="s">
        <v>12</v>
      </c>
    </row>
    <row r="6" spans="1:36" s="15" customFormat="1" ht="41.65" customHeight="1" x14ac:dyDescent="0.2">
      <c r="A6" s="196"/>
      <c r="B6" s="196"/>
      <c r="C6" s="196"/>
      <c r="D6" s="196"/>
      <c r="E6" s="196"/>
      <c r="F6" s="196"/>
      <c r="G6" s="7" t="s">
        <v>13</v>
      </c>
      <c r="H6" s="7" t="s">
        <v>14</v>
      </c>
      <c r="I6" s="7" t="s">
        <v>15</v>
      </c>
      <c r="J6" s="7" t="s">
        <v>16</v>
      </c>
      <c r="K6" s="7" t="s">
        <v>17</v>
      </c>
      <c r="L6" s="7" t="s">
        <v>18</v>
      </c>
      <c r="M6" s="7" t="s">
        <v>19</v>
      </c>
      <c r="N6" s="7" t="s">
        <v>20</v>
      </c>
      <c r="O6" s="8" t="s">
        <v>21</v>
      </c>
      <c r="P6" s="7" t="s">
        <v>22</v>
      </c>
      <c r="Q6" s="7" t="s">
        <v>23</v>
      </c>
      <c r="R6" s="7" t="s">
        <v>24</v>
      </c>
      <c r="S6" s="9" t="s">
        <v>25</v>
      </c>
      <c r="T6" s="10" t="s">
        <v>26</v>
      </c>
      <c r="U6" s="10" t="s">
        <v>14</v>
      </c>
      <c r="V6" s="10" t="s">
        <v>15</v>
      </c>
      <c r="W6" s="10" t="s">
        <v>16</v>
      </c>
      <c r="X6" s="10" t="s">
        <v>17</v>
      </c>
      <c r="Y6" s="10" t="s">
        <v>18</v>
      </c>
      <c r="Z6" s="10" t="s">
        <v>19</v>
      </c>
      <c r="AA6" s="10" t="s">
        <v>20</v>
      </c>
      <c r="AB6" s="10" t="s">
        <v>21</v>
      </c>
      <c r="AC6" s="10" t="s">
        <v>22</v>
      </c>
      <c r="AD6" s="10" t="s">
        <v>23</v>
      </c>
      <c r="AE6" s="10" t="s">
        <v>24</v>
      </c>
      <c r="AF6" s="11" t="s">
        <v>25</v>
      </c>
      <c r="AG6" s="12" t="s">
        <v>27</v>
      </c>
      <c r="AH6" s="13" t="s">
        <v>28</v>
      </c>
      <c r="AI6" s="14"/>
      <c r="AJ6" s="15" t="s">
        <v>29</v>
      </c>
    </row>
    <row r="7" spans="1:36" ht="18.2" customHeight="1" x14ac:dyDescent="0.2">
      <c r="A7" s="199" t="s">
        <v>30</v>
      </c>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6"/>
      <c r="AJ7" s="1" t="s">
        <v>31</v>
      </c>
    </row>
    <row r="8" spans="1:36" ht="21.2" customHeight="1" x14ac:dyDescent="0.2">
      <c r="A8" s="199" t="s">
        <v>32</v>
      </c>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6"/>
      <c r="AJ8" s="1" t="s">
        <v>31</v>
      </c>
    </row>
    <row r="9" spans="1:36" ht="40.15" customHeight="1" x14ac:dyDescent="0.2">
      <c r="A9" s="17" t="s">
        <v>33</v>
      </c>
      <c r="B9" s="18" t="s">
        <v>34</v>
      </c>
      <c r="C9" s="19" t="s">
        <v>35</v>
      </c>
      <c r="D9" s="20" t="s">
        <v>36</v>
      </c>
      <c r="E9" s="21" t="s">
        <v>37</v>
      </c>
      <c r="F9" s="18" t="s">
        <v>38</v>
      </c>
      <c r="G9" s="22"/>
      <c r="H9" s="22"/>
      <c r="I9" s="22"/>
      <c r="J9" s="22"/>
      <c r="K9" s="22">
        <v>1</v>
      </c>
      <c r="L9" s="22"/>
      <c r="M9" s="23"/>
      <c r="N9" s="24"/>
      <c r="O9" s="25"/>
      <c r="P9" s="24"/>
      <c r="Q9" s="24"/>
      <c r="R9" s="26"/>
      <c r="S9" s="27">
        <f t="shared" ref="S9:S14" si="0">IFERROR(SUM(G9:R9),"")</f>
        <v>1</v>
      </c>
      <c r="T9" s="28"/>
      <c r="U9" s="22"/>
      <c r="V9" s="22"/>
      <c r="W9" s="22"/>
      <c r="X9" s="22"/>
      <c r="Y9" s="22"/>
      <c r="Z9" s="22"/>
      <c r="AA9" s="22"/>
      <c r="AB9" s="22"/>
      <c r="AC9" s="22"/>
      <c r="AD9" s="22"/>
      <c r="AE9" s="22"/>
      <c r="AF9" s="29">
        <f>IFERROR(SUM(T9:AE9),"")</f>
        <v>0</v>
      </c>
      <c r="AG9" s="30">
        <f>IF(AND(S9=0,AF9=0),"",IF(IFERROR(AF9/S9,"")&gt;100%,100%,IFERROR(AF9/S9,"")))</f>
        <v>0</v>
      </c>
      <c r="AH9" s="31"/>
    </row>
    <row r="10" spans="1:36" ht="67.7" customHeight="1" x14ac:dyDescent="0.2">
      <c r="A10" s="32" t="s">
        <v>39</v>
      </c>
      <c r="B10" s="18" t="s">
        <v>34</v>
      </c>
      <c r="C10" s="19" t="s">
        <v>35</v>
      </c>
      <c r="D10" s="20" t="s">
        <v>40</v>
      </c>
      <c r="E10" s="21" t="s">
        <v>41</v>
      </c>
      <c r="F10" s="18" t="s">
        <v>38</v>
      </c>
      <c r="G10" s="22"/>
      <c r="H10" s="22"/>
      <c r="I10" s="22"/>
      <c r="J10" s="22"/>
      <c r="K10" s="22"/>
      <c r="L10" s="22"/>
      <c r="M10" s="23"/>
      <c r="N10" s="24"/>
      <c r="O10" s="25">
        <v>1</v>
      </c>
      <c r="P10" s="24"/>
      <c r="Q10" s="24"/>
      <c r="R10" s="26"/>
      <c r="S10" s="27">
        <f t="shared" si="0"/>
        <v>1</v>
      </c>
      <c r="T10" s="28"/>
      <c r="U10" s="22"/>
      <c r="V10" s="22"/>
      <c r="W10" s="22"/>
      <c r="X10" s="22"/>
      <c r="Y10" s="22"/>
      <c r="Z10" s="22"/>
      <c r="AA10" s="22"/>
      <c r="AB10" s="22"/>
      <c r="AC10" s="22"/>
      <c r="AD10" s="22"/>
      <c r="AE10" s="22"/>
      <c r="AF10" s="29">
        <f>IFERROR(SUM(T10:AE10),"")</f>
        <v>0</v>
      </c>
      <c r="AG10" s="30">
        <f>IF(AND(S10=0,AF10=0),"",IF(IFERROR(AF10/S10,"")&gt;100%,100%,IFERROR(AF10/S10,"")))</f>
        <v>0</v>
      </c>
      <c r="AH10" s="33"/>
    </row>
    <row r="11" spans="1:36" ht="40.15" customHeight="1" x14ac:dyDescent="0.2">
      <c r="A11" s="32" t="s">
        <v>42</v>
      </c>
      <c r="B11" s="18" t="s">
        <v>34</v>
      </c>
      <c r="C11" s="19" t="s">
        <v>35</v>
      </c>
      <c r="D11" s="20" t="s">
        <v>43</v>
      </c>
      <c r="E11" s="21" t="s">
        <v>44</v>
      </c>
      <c r="F11" s="18" t="s">
        <v>38</v>
      </c>
      <c r="G11" s="22"/>
      <c r="H11" s="22"/>
      <c r="I11" s="22"/>
      <c r="J11" s="22"/>
      <c r="K11" s="22"/>
      <c r="L11" s="22"/>
      <c r="M11" s="23"/>
      <c r="N11" s="24"/>
      <c r="O11" s="25"/>
      <c r="P11" s="24">
        <v>1</v>
      </c>
      <c r="Q11" s="24"/>
      <c r="R11" s="26"/>
      <c r="S11" s="27">
        <f t="shared" si="0"/>
        <v>1</v>
      </c>
      <c r="T11" s="28"/>
      <c r="U11" s="22"/>
      <c r="V11" s="22"/>
      <c r="W11" s="22"/>
      <c r="X11" s="22"/>
      <c r="Y11" s="22"/>
      <c r="Z11" s="22"/>
      <c r="AA11" s="27"/>
      <c r="AB11" s="22"/>
      <c r="AC11" s="22"/>
      <c r="AD11" s="22"/>
      <c r="AE11" s="22"/>
      <c r="AF11" s="29">
        <f>IFERROR(SUM(T11:AE11),"")</f>
        <v>0</v>
      </c>
      <c r="AG11" s="30">
        <f>IF(AND(S11=0,AF11=0),"",IF(IFERROR(AF11/S11,"")&gt;100%,100%,IFERROR(AF11/S11,"")))</f>
        <v>0</v>
      </c>
      <c r="AH11" s="34"/>
    </row>
    <row r="12" spans="1:36" ht="40.15" customHeight="1" x14ac:dyDescent="0.2">
      <c r="A12" s="32" t="s">
        <v>45</v>
      </c>
      <c r="B12" s="18" t="s">
        <v>34</v>
      </c>
      <c r="C12" s="35" t="s">
        <v>35</v>
      </c>
      <c r="D12" s="36" t="s">
        <v>46</v>
      </c>
      <c r="E12" s="36" t="s">
        <v>47</v>
      </c>
      <c r="F12" s="18" t="s">
        <v>38</v>
      </c>
      <c r="G12" s="22"/>
      <c r="H12" s="22"/>
      <c r="I12" s="22"/>
      <c r="J12" s="22"/>
      <c r="K12" s="22"/>
      <c r="L12" s="22"/>
      <c r="M12" s="23"/>
      <c r="N12" s="24"/>
      <c r="O12" s="25"/>
      <c r="P12" s="37"/>
      <c r="Q12" s="24">
        <v>1</v>
      </c>
      <c r="R12" s="26"/>
      <c r="S12" s="27">
        <f t="shared" si="0"/>
        <v>1</v>
      </c>
      <c r="T12" s="28"/>
      <c r="U12" s="22"/>
      <c r="V12" s="22"/>
      <c r="W12" s="22"/>
      <c r="X12" s="22"/>
      <c r="Y12" s="22"/>
      <c r="Z12" s="22"/>
      <c r="AA12" s="27"/>
      <c r="AB12" s="22"/>
      <c r="AC12" s="22"/>
      <c r="AD12" s="22"/>
      <c r="AE12" s="22"/>
      <c r="AF12" s="29">
        <f>AF11</f>
        <v>0</v>
      </c>
      <c r="AG12" s="30">
        <f>IF(AND(S12=0,AF12=0),"",IF(IFERROR(AF12/S12,"")&gt;100%,100%,IFERROR(AF12/S12,"")))</f>
        <v>0</v>
      </c>
      <c r="AH12" s="33"/>
    </row>
    <row r="13" spans="1:36" ht="40.15" hidden="1" customHeight="1" x14ac:dyDescent="0.2">
      <c r="A13" s="32" t="s">
        <v>48</v>
      </c>
      <c r="B13" s="18" t="s">
        <v>34</v>
      </c>
      <c r="C13" s="35" t="s">
        <v>35</v>
      </c>
      <c r="D13" s="38" t="s">
        <v>49</v>
      </c>
      <c r="E13" s="36" t="s">
        <v>50</v>
      </c>
      <c r="F13" s="18" t="s">
        <v>38</v>
      </c>
      <c r="G13" s="22"/>
      <c r="H13" s="22"/>
      <c r="I13" s="22"/>
      <c r="J13" s="22"/>
      <c r="K13" s="22"/>
      <c r="L13" s="22"/>
      <c r="M13" s="23"/>
      <c r="N13" s="24"/>
      <c r="O13" s="25"/>
      <c r="P13" s="24"/>
      <c r="Q13" s="24">
        <v>1</v>
      </c>
      <c r="R13" s="26"/>
      <c r="S13" s="27">
        <f t="shared" si="0"/>
        <v>1</v>
      </c>
      <c r="T13" s="28"/>
      <c r="U13" s="22"/>
      <c r="V13" s="22"/>
      <c r="W13" s="22"/>
      <c r="X13" s="22"/>
      <c r="Y13" s="22"/>
      <c r="Z13" s="22"/>
      <c r="AA13" s="27"/>
      <c r="AB13" s="22"/>
      <c r="AC13" s="22"/>
      <c r="AD13" s="22"/>
      <c r="AE13" s="22"/>
      <c r="AF13" s="29">
        <f>AF12</f>
        <v>0</v>
      </c>
      <c r="AG13" s="30">
        <f>IF(AND(S13=0,AF13=0),"",IF(IFERROR(AF13/S13,"")&gt;100%,100%,IFERROR(AF13/S13,"")))</f>
        <v>0</v>
      </c>
      <c r="AH13" s="33" t="s">
        <v>51</v>
      </c>
    </row>
    <row r="14" spans="1:36" ht="40.15" customHeight="1" x14ac:dyDescent="0.2">
      <c r="A14" s="32" t="s">
        <v>48</v>
      </c>
      <c r="B14" s="39"/>
      <c r="C14" s="40" t="s">
        <v>35</v>
      </c>
      <c r="D14" s="41" t="s">
        <v>52</v>
      </c>
      <c r="E14" s="42" t="s">
        <v>53</v>
      </c>
      <c r="F14" s="39" t="s">
        <v>38</v>
      </c>
      <c r="G14" s="23"/>
      <c r="H14" s="23"/>
      <c r="I14" s="23"/>
      <c r="J14" s="23"/>
      <c r="K14" s="23">
        <v>1</v>
      </c>
      <c r="L14" s="23"/>
      <c r="M14" s="23"/>
      <c r="N14" s="24"/>
      <c r="O14" s="25"/>
      <c r="P14" s="24"/>
      <c r="Q14" s="24"/>
      <c r="R14" s="43"/>
      <c r="S14" s="44">
        <f t="shared" si="0"/>
        <v>1</v>
      </c>
      <c r="T14" s="45"/>
      <c r="U14" s="23"/>
      <c r="V14" s="23"/>
      <c r="W14" s="23"/>
      <c r="X14" s="23"/>
      <c r="Y14" s="23"/>
      <c r="Z14" s="23"/>
      <c r="AA14" s="44"/>
      <c r="AB14" s="23"/>
      <c r="AC14" s="23"/>
      <c r="AD14" s="23"/>
      <c r="AE14" s="23"/>
      <c r="AF14" s="29">
        <f>AF13</f>
        <v>0</v>
      </c>
      <c r="AG14" s="30"/>
      <c r="AH14" s="46"/>
    </row>
    <row r="15" spans="1:36" s="54" customFormat="1" ht="17.25" customHeight="1" x14ac:dyDescent="0.2">
      <c r="A15" s="200" t="s">
        <v>54</v>
      </c>
      <c r="B15" s="200"/>
      <c r="C15" s="200"/>
      <c r="D15" s="200"/>
      <c r="E15" s="200"/>
      <c r="F15" s="200"/>
      <c r="G15" s="47">
        <f t="shared" ref="G15:S15" si="1">SUM(G9:G13)</f>
        <v>0</v>
      </c>
      <c r="H15" s="47">
        <f t="shared" si="1"/>
        <v>0</v>
      </c>
      <c r="I15" s="47">
        <f t="shared" si="1"/>
        <v>0</v>
      </c>
      <c r="J15" s="47">
        <f t="shared" si="1"/>
        <v>0</v>
      </c>
      <c r="K15" s="47">
        <f t="shared" si="1"/>
        <v>1</v>
      </c>
      <c r="L15" s="47">
        <f t="shared" si="1"/>
        <v>0</v>
      </c>
      <c r="M15" s="48">
        <f t="shared" si="1"/>
        <v>0</v>
      </c>
      <c r="N15" s="47">
        <f t="shared" si="1"/>
        <v>0</v>
      </c>
      <c r="O15" s="49">
        <f t="shared" si="1"/>
        <v>1</v>
      </c>
      <c r="P15" s="47">
        <f t="shared" si="1"/>
        <v>1</v>
      </c>
      <c r="Q15" s="47">
        <f t="shared" si="1"/>
        <v>2</v>
      </c>
      <c r="R15" s="47">
        <f t="shared" si="1"/>
        <v>0</v>
      </c>
      <c r="S15" s="50">
        <f t="shared" si="1"/>
        <v>5</v>
      </c>
      <c r="T15" s="47">
        <f t="shared" ref="T15:AE15" si="2">SUM(T9:T12)</f>
        <v>0</v>
      </c>
      <c r="U15" s="47">
        <f t="shared" si="2"/>
        <v>0</v>
      </c>
      <c r="V15" s="47">
        <f t="shared" si="2"/>
        <v>0</v>
      </c>
      <c r="W15" s="47">
        <f t="shared" si="2"/>
        <v>0</v>
      </c>
      <c r="X15" s="47">
        <f t="shared" si="2"/>
        <v>0</v>
      </c>
      <c r="Y15" s="47">
        <f t="shared" si="2"/>
        <v>0</v>
      </c>
      <c r="Z15" s="47">
        <f t="shared" si="2"/>
        <v>0</v>
      </c>
      <c r="AA15" s="47">
        <f t="shared" si="2"/>
        <v>0</v>
      </c>
      <c r="AB15" s="47">
        <f t="shared" si="2"/>
        <v>0</v>
      </c>
      <c r="AC15" s="47">
        <f t="shared" si="2"/>
        <v>0</v>
      </c>
      <c r="AD15" s="47">
        <f t="shared" si="2"/>
        <v>0</v>
      </c>
      <c r="AE15" s="47">
        <f t="shared" si="2"/>
        <v>0</v>
      </c>
      <c r="AF15" s="51">
        <f>SUM(AE10:AE12)</f>
        <v>0</v>
      </c>
      <c r="AG15" s="52">
        <f>+AF15/S15</f>
        <v>0</v>
      </c>
      <c r="AH15" s="53"/>
    </row>
    <row r="16" spans="1:36" ht="17.25" x14ac:dyDescent="0.2">
      <c r="A16" s="55"/>
      <c r="B16" s="56"/>
      <c r="C16" s="56"/>
      <c r="D16" s="57"/>
      <c r="E16" s="58"/>
      <c r="F16" s="56"/>
      <c r="G16" s="201">
        <f>+G15+H15+I15</f>
        <v>0</v>
      </c>
      <c r="H16" s="201"/>
      <c r="I16" s="201"/>
      <c r="J16" s="201">
        <f>+J15+K15+L15</f>
        <v>1</v>
      </c>
      <c r="K16" s="201"/>
      <c r="L16" s="201"/>
      <c r="M16" s="202">
        <f>+M15+N15+O15</f>
        <v>1</v>
      </c>
      <c r="N16" s="202"/>
      <c r="O16" s="202"/>
      <c r="P16" s="201">
        <f>+P15+Q15+R15</f>
        <v>3</v>
      </c>
      <c r="Q16" s="201"/>
      <c r="R16" s="201"/>
      <c r="S16" s="51">
        <f>+G16+J16+M16+P16</f>
        <v>5</v>
      </c>
      <c r="T16" s="201">
        <f>+T15+U15+V15</f>
        <v>0</v>
      </c>
      <c r="U16" s="201"/>
      <c r="V16" s="201"/>
      <c r="W16" s="201">
        <f>+W15+X15+Y15</f>
        <v>0</v>
      </c>
      <c r="X16" s="201"/>
      <c r="Y16" s="201"/>
      <c r="Z16" s="201">
        <f>+Z15+AA15+AB15</f>
        <v>0</v>
      </c>
      <c r="AA16" s="201"/>
      <c r="AB16" s="201"/>
      <c r="AC16" s="201">
        <f>+AC15+AD15+AE15</f>
        <v>0</v>
      </c>
      <c r="AD16" s="201"/>
      <c r="AE16" s="201"/>
      <c r="AF16" s="51">
        <f>+T16+W16+Z16+AC16</f>
        <v>0</v>
      </c>
      <c r="AG16" s="59">
        <f>+AF16/S16</f>
        <v>0</v>
      </c>
      <c r="AH16" s="60"/>
    </row>
    <row r="17" spans="1:64" ht="17.25" x14ac:dyDescent="0.2">
      <c r="A17" s="55"/>
      <c r="B17" s="56"/>
      <c r="C17" s="56"/>
      <c r="D17" s="57"/>
      <c r="E17" s="58"/>
      <c r="F17" s="56"/>
      <c r="G17" s="203">
        <f>+G16/S16</f>
        <v>0</v>
      </c>
      <c r="H17" s="203"/>
      <c r="I17" s="203"/>
      <c r="J17" s="203">
        <f>+J16/S16</f>
        <v>0.2</v>
      </c>
      <c r="K17" s="203"/>
      <c r="L17" s="203"/>
      <c r="M17" s="204">
        <f>+M16/S16</f>
        <v>0.2</v>
      </c>
      <c r="N17" s="204"/>
      <c r="O17" s="204"/>
      <c r="P17" s="203">
        <f>+P16/S16</f>
        <v>0.6</v>
      </c>
      <c r="Q17" s="203"/>
      <c r="R17" s="203"/>
      <c r="S17" s="61">
        <f>+G17+J17+M17+P17</f>
        <v>1</v>
      </c>
      <c r="T17" s="203" t="e">
        <f>+T16/G16</f>
        <v>#DIV/0!</v>
      </c>
      <c r="U17" s="203"/>
      <c r="V17" s="203"/>
      <c r="W17" s="203">
        <f>+W16/J16</f>
        <v>0</v>
      </c>
      <c r="X17" s="203"/>
      <c r="Y17" s="203"/>
      <c r="Z17" s="203">
        <f>+Z16/M16</f>
        <v>0</v>
      </c>
      <c r="AA17" s="203"/>
      <c r="AB17" s="203"/>
      <c r="AC17" s="203">
        <f>+AC16/P16</f>
        <v>0</v>
      </c>
      <c r="AD17" s="203"/>
      <c r="AE17" s="203"/>
      <c r="AF17" s="61" t="e">
        <f>(T17+W17+Z17)/3</f>
        <v>#DIV/0!</v>
      </c>
      <c r="AG17" s="59"/>
      <c r="AH17" s="60"/>
    </row>
    <row r="18" spans="1:64" ht="23.45" customHeight="1" x14ac:dyDescent="0.2">
      <c r="A18" s="199" t="s">
        <v>55</v>
      </c>
      <c r="B18" s="199"/>
      <c r="C18" s="199"/>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62"/>
      <c r="AJ18" s="62"/>
      <c r="AK18" s="62"/>
      <c r="AL18" s="62"/>
      <c r="AM18" s="62"/>
      <c r="AN18" s="62"/>
      <c r="AO18" s="62"/>
      <c r="AP18" s="62"/>
      <c r="AQ18" s="62"/>
      <c r="AR18" s="62"/>
      <c r="AS18" s="62"/>
      <c r="AT18" s="62"/>
      <c r="AU18" s="62"/>
      <c r="AV18" s="62"/>
      <c r="AW18" s="62"/>
      <c r="AX18" s="62"/>
      <c r="AY18" s="62"/>
    </row>
    <row r="19" spans="1:64" s="74" customFormat="1" ht="45.95" customHeight="1" x14ac:dyDescent="0.2">
      <c r="A19" s="63" t="s">
        <v>56</v>
      </c>
      <c r="B19" s="64" t="s">
        <v>57</v>
      </c>
      <c r="C19" s="64" t="s">
        <v>58</v>
      </c>
      <c r="D19" s="65" t="s">
        <v>59</v>
      </c>
      <c r="E19" s="66" t="s">
        <v>60</v>
      </c>
      <c r="F19" s="66" t="s">
        <v>61</v>
      </c>
      <c r="G19" s="24"/>
      <c r="H19" s="24">
        <v>1</v>
      </c>
      <c r="I19" s="24"/>
      <c r="J19" s="24"/>
      <c r="K19" s="24"/>
      <c r="L19" s="24"/>
      <c r="M19" s="23"/>
      <c r="N19" s="67"/>
      <c r="O19" s="68"/>
      <c r="P19" s="67"/>
      <c r="Q19" s="24"/>
      <c r="R19" s="69"/>
      <c r="S19" s="51">
        <f t="shared" ref="S19:S28" si="3">IFERROR(SUM(G19:R19),"")</f>
        <v>1</v>
      </c>
      <c r="T19" s="70"/>
      <c r="U19" s="24"/>
      <c r="V19" s="24"/>
      <c r="W19" s="24"/>
      <c r="X19" s="24"/>
      <c r="Y19" s="24"/>
      <c r="Z19" s="24"/>
      <c r="AA19" s="24"/>
      <c r="AB19" s="24"/>
      <c r="AC19" s="24"/>
      <c r="AD19" s="24"/>
      <c r="AE19" s="24"/>
      <c r="AF19" s="71">
        <f t="shared" ref="AF19:AF28" si="4">IFERROR(SUM(T19:AE19),"")</f>
        <v>0</v>
      </c>
      <c r="AG19" s="72">
        <f t="shared" ref="AG19:AG28" si="5">IF(AND(S19=0,AF19=0),"",IF(IFERROR(AF19/S19,"")&gt;100%,100%,IFERROR(AF19/S19,"")))</f>
        <v>0</v>
      </c>
      <c r="AH19" s="73"/>
    </row>
    <row r="20" spans="1:64" s="74" customFormat="1" ht="45.95" customHeight="1" x14ac:dyDescent="0.2">
      <c r="A20" s="63" t="s">
        <v>62</v>
      </c>
      <c r="B20" s="64" t="s">
        <v>57</v>
      </c>
      <c r="C20" s="64" t="s">
        <v>58</v>
      </c>
      <c r="D20" s="75" t="s">
        <v>63</v>
      </c>
      <c r="E20" s="66" t="s">
        <v>64</v>
      </c>
      <c r="F20" s="66" t="s">
        <v>65</v>
      </c>
      <c r="G20" s="24"/>
      <c r="H20" s="24">
        <v>1</v>
      </c>
      <c r="I20" s="24"/>
      <c r="J20" s="24"/>
      <c r="K20" s="24"/>
      <c r="L20" s="24"/>
      <c r="M20" s="23"/>
      <c r="N20" s="67"/>
      <c r="O20" s="68"/>
      <c r="P20" s="67"/>
      <c r="Q20" s="24"/>
      <c r="R20" s="69"/>
      <c r="S20" s="51">
        <f t="shared" si="3"/>
        <v>1</v>
      </c>
      <c r="T20" s="70"/>
      <c r="U20" s="24"/>
      <c r="V20" s="51"/>
      <c r="W20" s="24"/>
      <c r="X20" s="24"/>
      <c r="Y20" s="24"/>
      <c r="Z20" s="24"/>
      <c r="AA20" s="24"/>
      <c r="AB20" s="24"/>
      <c r="AC20" s="24"/>
      <c r="AD20" s="24"/>
      <c r="AE20" s="24"/>
      <c r="AF20" s="71">
        <f t="shared" si="4"/>
        <v>0</v>
      </c>
      <c r="AG20" s="72">
        <f t="shared" si="5"/>
        <v>0</v>
      </c>
      <c r="AH20" s="76"/>
    </row>
    <row r="21" spans="1:64" s="74" customFormat="1" ht="45.95" customHeight="1" x14ac:dyDescent="0.3">
      <c r="A21" s="63" t="s">
        <v>66</v>
      </c>
      <c r="B21" s="64" t="s">
        <v>57</v>
      </c>
      <c r="C21" s="64" t="s">
        <v>58</v>
      </c>
      <c r="D21" s="75" t="s">
        <v>67</v>
      </c>
      <c r="E21" s="66" t="s">
        <v>53</v>
      </c>
      <c r="F21" s="66" t="s">
        <v>65</v>
      </c>
      <c r="G21" s="77"/>
      <c r="H21" s="77"/>
      <c r="I21" s="24">
        <v>1</v>
      </c>
      <c r="J21" s="77"/>
      <c r="K21" s="77"/>
      <c r="L21" s="77"/>
      <c r="M21" s="78"/>
      <c r="N21" s="79"/>
      <c r="O21" s="80"/>
      <c r="P21" s="81"/>
      <c r="Q21" s="82"/>
      <c r="R21" s="83"/>
      <c r="S21" s="51">
        <f t="shared" si="3"/>
        <v>1</v>
      </c>
      <c r="T21" s="70"/>
      <c r="U21" s="24"/>
      <c r="V21" s="24"/>
      <c r="W21" s="24"/>
      <c r="X21" s="24"/>
      <c r="Y21" s="24"/>
      <c r="Z21" s="24"/>
      <c r="AA21" s="24"/>
      <c r="AB21" s="24"/>
      <c r="AC21" s="24"/>
      <c r="AD21" s="24"/>
      <c r="AE21" s="24"/>
      <c r="AF21" s="71">
        <f t="shared" si="4"/>
        <v>0</v>
      </c>
      <c r="AG21" s="72">
        <f t="shared" si="5"/>
        <v>0</v>
      </c>
      <c r="AH21" s="84"/>
    </row>
    <row r="22" spans="1:64" ht="57.4" customHeight="1" x14ac:dyDescent="0.3">
      <c r="A22" s="63" t="s">
        <v>68</v>
      </c>
      <c r="B22" s="18" t="s">
        <v>57</v>
      </c>
      <c r="C22" s="18" t="s">
        <v>58</v>
      </c>
      <c r="D22" s="85" t="s">
        <v>69</v>
      </c>
      <c r="E22" s="21" t="s">
        <v>70</v>
      </c>
      <c r="F22" s="66" t="s">
        <v>65</v>
      </c>
      <c r="G22" s="22">
        <v>1</v>
      </c>
      <c r="H22" s="27"/>
      <c r="I22" s="22"/>
      <c r="J22" s="86"/>
      <c r="K22" s="86"/>
      <c r="L22" s="86"/>
      <c r="M22" s="23">
        <v>1</v>
      </c>
      <c r="N22" s="86"/>
      <c r="O22" s="87"/>
      <c r="P22" s="86"/>
      <c r="Q22" s="22"/>
      <c r="R22" s="88"/>
      <c r="S22" s="27">
        <f t="shared" si="3"/>
        <v>2</v>
      </c>
      <c r="T22" s="28"/>
      <c r="U22" s="22"/>
      <c r="V22" s="22"/>
      <c r="W22" s="22"/>
      <c r="X22" s="22"/>
      <c r="Y22" s="22"/>
      <c r="Z22" s="22"/>
      <c r="AA22" s="22"/>
      <c r="AB22" s="22"/>
      <c r="AC22" s="22"/>
      <c r="AD22" s="22"/>
      <c r="AE22" s="22"/>
      <c r="AF22" s="29">
        <f t="shared" si="4"/>
        <v>0</v>
      </c>
      <c r="AG22" s="30">
        <f t="shared" si="5"/>
        <v>0</v>
      </c>
      <c r="AH22" s="76"/>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row>
    <row r="23" spans="1:64" s="90" customFormat="1" ht="55.15" customHeight="1" x14ac:dyDescent="0.2">
      <c r="A23" s="63" t="s">
        <v>71</v>
      </c>
      <c r="B23" s="18" t="s">
        <v>57</v>
      </c>
      <c r="C23" s="18" t="s">
        <v>58</v>
      </c>
      <c r="D23" s="89" t="s">
        <v>72</v>
      </c>
      <c r="E23" s="21" t="s">
        <v>73</v>
      </c>
      <c r="F23" s="66" t="s">
        <v>61</v>
      </c>
      <c r="G23" s="22">
        <v>1</v>
      </c>
      <c r="H23" s="22"/>
      <c r="I23" s="22"/>
      <c r="J23" s="22"/>
      <c r="K23" s="22">
        <v>1</v>
      </c>
      <c r="L23" s="22"/>
      <c r="M23" s="23"/>
      <c r="N23" s="22"/>
      <c r="O23" s="25">
        <v>1</v>
      </c>
      <c r="P23" s="22"/>
      <c r="Q23" s="22"/>
      <c r="R23" s="26"/>
      <c r="S23" s="27">
        <f t="shared" si="3"/>
        <v>3</v>
      </c>
      <c r="T23" s="28"/>
      <c r="U23" s="22"/>
      <c r="V23" s="22"/>
      <c r="W23" s="22"/>
      <c r="X23" s="22"/>
      <c r="Y23" s="22"/>
      <c r="Z23" s="22"/>
      <c r="AA23" s="22"/>
      <c r="AB23" s="22"/>
      <c r="AC23" s="22"/>
      <c r="AD23" s="22"/>
      <c r="AE23" s="22"/>
      <c r="AF23" s="29">
        <f t="shared" si="4"/>
        <v>0</v>
      </c>
      <c r="AG23" s="30">
        <f t="shared" si="5"/>
        <v>0</v>
      </c>
      <c r="AH23" s="84"/>
      <c r="AI23" s="62"/>
      <c r="AJ23" s="62"/>
      <c r="AK23" s="62"/>
      <c r="AL23" s="62"/>
      <c r="AM23" s="62"/>
      <c r="AN23" s="62"/>
      <c r="AO23" s="62"/>
      <c r="AP23" s="62"/>
      <c r="AQ23" s="62"/>
      <c r="AR23" s="62"/>
      <c r="AS23" s="62"/>
      <c r="AT23" s="62"/>
      <c r="AU23" s="62"/>
      <c r="AV23" s="62"/>
      <c r="AW23" s="62"/>
      <c r="AX23" s="62"/>
      <c r="AY23" s="62"/>
    </row>
    <row r="24" spans="1:64" ht="55.15" customHeight="1" x14ac:dyDescent="0.3">
      <c r="A24" s="63" t="s">
        <v>74</v>
      </c>
      <c r="B24" s="18" t="s">
        <v>57</v>
      </c>
      <c r="C24" s="18" t="s">
        <v>58</v>
      </c>
      <c r="D24" s="89" t="s">
        <v>75</v>
      </c>
      <c r="E24" s="21" t="s">
        <v>76</v>
      </c>
      <c r="F24" s="66" t="s">
        <v>61</v>
      </c>
      <c r="G24" s="91">
        <v>1</v>
      </c>
      <c r="H24" s="22"/>
      <c r="I24" s="92"/>
      <c r="J24" s="22">
        <v>1</v>
      </c>
      <c r="K24" s="22"/>
      <c r="L24" s="92"/>
      <c r="M24" s="23">
        <v>1</v>
      </c>
      <c r="N24" s="22"/>
      <c r="O24" s="93"/>
      <c r="P24" s="22">
        <v>1</v>
      </c>
      <c r="Q24" s="22"/>
      <c r="R24" s="88"/>
      <c r="S24" s="27">
        <f t="shared" si="3"/>
        <v>4</v>
      </c>
      <c r="T24" s="28"/>
      <c r="U24" s="22"/>
      <c r="V24" s="22"/>
      <c r="W24" s="22"/>
      <c r="X24" s="22"/>
      <c r="Y24" s="22"/>
      <c r="Z24" s="22"/>
      <c r="AA24" s="22"/>
      <c r="AB24" s="22"/>
      <c r="AC24" s="22"/>
      <c r="AD24" s="22"/>
      <c r="AE24" s="22"/>
      <c r="AF24" s="29">
        <f t="shared" si="4"/>
        <v>0</v>
      </c>
      <c r="AG24" s="30">
        <f t="shared" si="5"/>
        <v>0</v>
      </c>
      <c r="AH24" s="94"/>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row>
    <row r="25" spans="1:64" ht="65.25" customHeight="1" x14ac:dyDescent="0.2">
      <c r="A25" s="63" t="s">
        <v>77</v>
      </c>
      <c r="B25" s="64" t="s">
        <v>57</v>
      </c>
      <c r="C25" s="64" t="s">
        <v>58</v>
      </c>
      <c r="D25" s="75" t="s">
        <v>78</v>
      </c>
      <c r="E25" s="66" t="s">
        <v>79</v>
      </c>
      <c r="F25" s="66" t="s">
        <v>61</v>
      </c>
      <c r="G25" s="24">
        <v>1</v>
      </c>
      <c r="H25" s="24"/>
      <c r="I25" s="24"/>
      <c r="J25" s="24"/>
      <c r="K25" s="24"/>
      <c r="L25" s="24"/>
      <c r="M25" s="23"/>
      <c r="N25" s="24">
        <v>1</v>
      </c>
      <c r="O25" s="25"/>
      <c r="P25" s="24"/>
      <c r="Q25" s="24"/>
      <c r="R25" s="69"/>
      <c r="S25" s="51">
        <f t="shared" si="3"/>
        <v>2</v>
      </c>
      <c r="T25" s="70"/>
      <c r="U25" s="24"/>
      <c r="V25" s="24"/>
      <c r="W25" s="24"/>
      <c r="X25" s="24"/>
      <c r="Y25" s="24"/>
      <c r="Z25" s="24"/>
      <c r="AA25" s="24"/>
      <c r="AB25" s="24"/>
      <c r="AC25" s="24"/>
      <c r="AD25" s="24"/>
      <c r="AE25" s="24"/>
      <c r="AF25" s="71">
        <f t="shared" si="4"/>
        <v>0</v>
      </c>
      <c r="AG25" s="72">
        <f t="shared" si="5"/>
        <v>0</v>
      </c>
      <c r="AH25" s="95"/>
    </row>
    <row r="26" spans="1:64" ht="48.2" customHeight="1" x14ac:dyDescent="0.3">
      <c r="A26" s="96" t="s">
        <v>80</v>
      </c>
      <c r="B26" s="64" t="s">
        <v>57</v>
      </c>
      <c r="C26" s="64" t="s">
        <v>58</v>
      </c>
      <c r="D26" s="75" t="s">
        <v>81</v>
      </c>
      <c r="E26" s="66" t="s">
        <v>60</v>
      </c>
      <c r="F26" s="66" t="s">
        <v>82</v>
      </c>
      <c r="G26" s="24"/>
      <c r="H26" s="24">
        <v>1</v>
      </c>
      <c r="I26" s="24"/>
      <c r="J26" s="82"/>
      <c r="K26" s="82"/>
      <c r="L26" s="82"/>
      <c r="M26" s="23">
        <v>1</v>
      </c>
      <c r="N26" s="82"/>
      <c r="O26" s="25"/>
      <c r="P26" s="24"/>
      <c r="Q26" s="82"/>
      <c r="R26" s="83"/>
      <c r="S26" s="51">
        <f t="shared" si="3"/>
        <v>2</v>
      </c>
      <c r="T26" s="70"/>
      <c r="U26" s="24"/>
      <c r="V26" s="24"/>
      <c r="W26" s="24"/>
      <c r="X26" s="24"/>
      <c r="Y26" s="24"/>
      <c r="Z26" s="24"/>
      <c r="AA26" s="24"/>
      <c r="AB26" s="24"/>
      <c r="AC26" s="24"/>
      <c r="AD26" s="24"/>
      <c r="AE26" s="24"/>
      <c r="AF26" s="71">
        <f t="shared" si="4"/>
        <v>0</v>
      </c>
      <c r="AG26" s="72">
        <f t="shared" si="5"/>
        <v>0</v>
      </c>
      <c r="AH26" s="73"/>
    </row>
    <row r="27" spans="1:64" ht="48.2" customHeight="1" x14ac:dyDescent="0.3">
      <c r="A27" s="63" t="s">
        <v>83</v>
      </c>
      <c r="B27" s="64" t="s">
        <v>57</v>
      </c>
      <c r="C27" s="64" t="s">
        <v>58</v>
      </c>
      <c r="D27" s="89" t="s">
        <v>84</v>
      </c>
      <c r="E27" s="21" t="s">
        <v>76</v>
      </c>
      <c r="F27" s="66" t="s">
        <v>85</v>
      </c>
      <c r="G27" s="22">
        <v>1</v>
      </c>
      <c r="H27" s="22"/>
      <c r="I27" s="22"/>
      <c r="J27" s="22"/>
      <c r="K27" s="22"/>
      <c r="L27" s="22"/>
      <c r="M27" s="23"/>
      <c r="N27" s="22"/>
      <c r="O27" s="25">
        <v>1</v>
      </c>
      <c r="P27" s="24"/>
      <c r="Q27" s="82"/>
      <c r="R27" s="83"/>
      <c r="S27" s="51">
        <f t="shared" si="3"/>
        <v>2</v>
      </c>
      <c r="T27" s="70"/>
      <c r="U27" s="24"/>
      <c r="V27" s="24"/>
      <c r="W27" s="24"/>
      <c r="X27" s="24"/>
      <c r="Y27" s="24"/>
      <c r="Z27" s="24"/>
      <c r="AA27" s="24"/>
      <c r="AB27" s="24"/>
      <c r="AC27" s="24"/>
      <c r="AD27" s="24"/>
      <c r="AE27" s="24"/>
      <c r="AF27" s="71">
        <f t="shared" si="4"/>
        <v>0</v>
      </c>
      <c r="AG27" s="72">
        <f t="shared" si="5"/>
        <v>0</v>
      </c>
      <c r="AH27" s="76"/>
    </row>
    <row r="28" spans="1:64" ht="48.2" customHeight="1" x14ac:dyDescent="0.2">
      <c r="A28" s="63" t="s">
        <v>86</v>
      </c>
      <c r="B28" s="64" t="s">
        <v>57</v>
      </c>
      <c r="C28" s="18" t="s">
        <v>58</v>
      </c>
      <c r="D28" s="89" t="s">
        <v>87</v>
      </c>
      <c r="E28" s="21" t="s">
        <v>76</v>
      </c>
      <c r="F28" s="66" t="s">
        <v>85</v>
      </c>
      <c r="G28" s="22"/>
      <c r="H28" s="22"/>
      <c r="I28" s="22"/>
      <c r="J28" s="22"/>
      <c r="K28" s="22"/>
      <c r="L28" s="22"/>
      <c r="M28" s="23"/>
      <c r="N28" s="22"/>
      <c r="O28" s="25"/>
      <c r="P28" s="22"/>
      <c r="Q28" s="22"/>
      <c r="R28" s="26">
        <v>1</v>
      </c>
      <c r="S28" s="51">
        <f t="shared" si="3"/>
        <v>1</v>
      </c>
      <c r="T28" s="28"/>
      <c r="U28" s="22"/>
      <c r="V28" s="22"/>
      <c r="W28" s="22"/>
      <c r="X28" s="22"/>
      <c r="Y28" s="22"/>
      <c r="Z28" s="22"/>
      <c r="AA28" s="22"/>
      <c r="AB28" s="22"/>
      <c r="AC28" s="22"/>
      <c r="AD28" s="22"/>
      <c r="AE28" s="22"/>
      <c r="AF28" s="71">
        <f t="shared" si="4"/>
        <v>0</v>
      </c>
      <c r="AG28" s="72">
        <f t="shared" si="5"/>
        <v>0</v>
      </c>
      <c r="AH28" s="97"/>
    </row>
    <row r="29" spans="1:64" ht="18" customHeight="1" x14ac:dyDescent="0.2">
      <c r="A29" s="205" t="s">
        <v>88</v>
      </c>
      <c r="B29" s="205"/>
      <c r="C29" s="205"/>
      <c r="D29" s="205"/>
      <c r="E29" s="205"/>
      <c r="F29" s="205"/>
      <c r="G29" s="24">
        <f t="shared" ref="G29:AE29" si="6">SUM(G19:G28)</f>
        <v>5</v>
      </c>
      <c r="H29" s="24">
        <f t="shared" si="6"/>
        <v>3</v>
      </c>
      <c r="I29" s="24">
        <f t="shared" si="6"/>
        <v>1</v>
      </c>
      <c r="J29" s="24">
        <f t="shared" si="6"/>
        <v>1</v>
      </c>
      <c r="K29" s="24">
        <f t="shared" si="6"/>
        <v>1</v>
      </c>
      <c r="L29" s="24">
        <f t="shared" si="6"/>
        <v>0</v>
      </c>
      <c r="M29" s="23">
        <f t="shared" si="6"/>
        <v>3</v>
      </c>
      <c r="N29" s="24">
        <f t="shared" si="6"/>
        <v>1</v>
      </c>
      <c r="O29" s="25">
        <f t="shared" si="6"/>
        <v>2</v>
      </c>
      <c r="P29" s="24">
        <f t="shared" si="6"/>
        <v>1</v>
      </c>
      <c r="Q29" s="24">
        <f t="shared" si="6"/>
        <v>0</v>
      </c>
      <c r="R29" s="69">
        <f t="shared" si="6"/>
        <v>1</v>
      </c>
      <c r="S29" s="51">
        <f t="shared" si="6"/>
        <v>19</v>
      </c>
      <c r="T29" s="70">
        <f t="shared" si="6"/>
        <v>0</v>
      </c>
      <c r="U29" s="24">
        <f t="shared" si="6"/>
        <v>0</v>
      </c>
      <c r="V29" s="24">
        <f t="shared" si="6"/>
        <v>0</v>
      </c>
      <c r="W29" s="24">
        <f t="shared" si="6"/>
        <v>0</v>
      </c>
      <c r="X29" s="24">
        <f t="shared" si="6"/>
        <v>0</v>
      </c>
      <c r="Y29" s="24">
        <f t="shared" si="6"/>
        <v>0</v>
      </c>
      <c r="Z29" s="24">
        <f t="shared" si="6"/>
        <v>0</v>
      </c>
      <c r="AA29" s="24">
        <f t="shared" si="6"/>
        <v>0</v>
      </c>
      <c r="AB29" s="24">
        <f t="shared" si="6"/>
        <v>0</v>
      </c>
      <c r="AC29" s="24">
        <f t="shared" si="6"/>
        <v>0</v>
      </c>
      <c r="AD29" s="24">
        <f t="shared" si="6"/>
        <v>0</v>
      </c>
      <c r="AE29" s="24">
        <f t="shared" si="6"/>
        <v>0</v>
      </c>
      <c r="AF29" s="51" t="e">
        <f>SUM(AF9:AF28)</f>
        <v>#DIV/0!</v>
      </c>
      <c r="AG29" s="98" t="e">
        <f>+AF29/S29</f>
        <v>#DIV/0!</v>
      </c>
      <c r="AH29" s="60"/>
    </row>
    <row r="30" spans="1:64" ht="17.25" x14ac:dyDescent="0.2">
      <c r="A30" s="55"/>
      <c r="B30" s="56"/>
      <c r="C30" s="99"/>
      <c r="D30" s="99"/>
      <c r="E30" s="99"/>
      <c r="F30" s="60"/>
      <c r="G30" s="206">
        <f>+G29+H29+I29</f>
        <v>9</v>
      </c>
      <c r="H30" s="206"/>
      <c r="I30" s="206"/>
      <c r="J30" s="206">
        <f>+J29+K29+L29</f>
        <v>2</v>
      </c>
      <c r="K30" s="206"/>
      <c r="L30" s="206"/>
      <c r="M30" s="207">
        <f>+M29+N29+O29</f>
        <v>6</v>
      </c>
      <c r="N30" s="207"/>
      <c r="O30" s="207"/>
      <c r="P30" s="206">
        <f>+P29+Q29+R29</f>
        <v>2</v>
      </c>
      <c r="Q30" s="206"/>
      <c r="R30" s="206"/>
      <c r="S30" s="51">
        <f>+G30+J30+M30+P30</f>
        <v>19</v>
      </c>
      <c r="T30" s="206">
        <f>+T29+U29+V29</f>
        <v>0</v>
      </c>
      <c r="U30" s="206"/>
      <c r="V30" s="206"/>
      <c r="W30" s="206">
        <f>+W29+X29+Y29</f>
        <v>0</v>
      </c>
      <c r="X30" s="206"/>
      <c r="Y30" s="206"/>
      <c r="Z30" s="206">
        <f>+Z29+AA29+AB29</f>
        <v>0</v>
      </c>
      <c r="AA30" s="206"/>
      <c r="AB30" s="206"/>
      <c r="AC30" s="206">
        <f>+AC29+AD29+AE29</f>
        <v>0</v>
      </c>
      <c r="AD30" s="206"/>
      <c r="AE30" s="206"/>
      <c r="AF30" s="51">
        <f>+T30+W30+Z30+AC30</f>
        <v>0</v>
      </c>
      <c r="AG30" s="98">
        <f>+AF30/S30</f>
        <v>0</v>
      </c>
      <c r="AH30" s="60"/>
    </row>
    <row r="31" spans="1:64" ht="17.25" x14ac:dyDescent="0.2">
      <c r="A31" s="55"/>
      <c r="B31" s="56"/>
      <c r="C31" s="99"/>
      <c r="E31" s="99"/>
      <c r="F31" s="60"/>
      <c r="G31" s="203">
        <f>+G30/S30</f>
        <v>0.47368421052631576</v>
      </c>
      <c r="H31" s="203"/>
      <c r="I31" s="203"/>
      <c r="J31" s="203">
        <f>+J30/S30</f>
        <v>0.10526315789473684</v>
      </c>
      <c r="K31" s="203"/>
      <c r="L31" s="203"/>
      <c r="M31" s="204">
        <f>+M30/S30</f>
        <v>0.31578947368421051</v>
      </c>
      <c r="N31" s="204"/>
      <c r="O31" s="204"/>
      <c r="P31" s="203">
        <f>+P30/S30</f>
        <v>0.10526315789473684</v>
      </c>
      <c r="Q31" s="203"/>
      <c r="R31" s="203"/>
      <c r="S31" s="61">
        <f>+G31+J31+M31+P31</f>
        <v>1</v>
      </c>
      <c r="T31" s="203">
        <f>+T30/G30</f>
        <v>0</v>
      </c>
      <c r="U31" s="203"/>
      <c r="V31" s="203"/>
      <c r="W31" s="203">
        <f>+W30/J30</f>
        <v>0</v>
      </c>
      <c r="X31" s="203"/>
      <c r="Y31" s="203"/>
      <c r="Z31" s="203">
        <f>+Z30/M30</f>
        <v>0</v>
      </c>
      <c r="AA31" s="203"/>
      <c r="AB31" s="203"/>
      <c r="AC31" s="203">
        <f>+AC30/P30</f>
        <v>0</v>
      </c>
      <c r="AD31" s="203"/>
      <c r="AE31" s="203"/>
      <c r="AF31" s="61">
        <f>(T31+W31+Z31)/3</f>
        <v>0</v>
      </c>
      <c r="AG31" s="98"/>
      <c r="AH31" s="60"/>
    </row>
    <row r="32" spans="1:64" ht="26.45" customHeight="1" x14ac:dyDescent="0.2">
      <c r="A32" s="199" t="s">
        <v>89</v>
      </c>
      <c r="B32" s="199"/>
      <c r="C32" s="199"/>
      <c r="D32" s="199"/>
      <c r="E32" s="199"/>
      <c r="F32" s="199"/>
      <c r="G32" s="199"/>
      <c r="H32" s="199"/>
      <c r="I32" s="199"/>
      <c r="J32" s="199"/>
      <c r="K32" s="199"/>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row>
    <row r="33" spans="1:75" s="107" customFormat="1" ht="30.95" customHeight="1" x14ac:dyDescent="0.2">
      <c r="A33" s="100" t="s">
        <v>90</v>
      </c>
      <c r="B33" s="64" t="s">
        <v>91</v>
      </c>
      <c r="C33" s="66" t="s">
        <v>92</v>
      </c>
      <c r="D33" s="66" t="s">
        <v>93</v>
      </c>
      <c r="E33" s="66" t="s">
        <v>60</v>
      </c>
      <c r="F33" s="66" t="s">
        <v>94</v>
      </c>
      <c r="G33" s="64">
        <v>1</v>
      </c>
      <c r="H33" s="64"/>
      <c r="I33" s="66"/>
      <c r="J33" s="66"/>
      <c r="K33" s="66"/>
      <c r="L33" s="66"/>
      <c r="M33" s="39">
        <v>1</v>
      </c>
      <c r="N33" s="64"/>
      <c r="O33" s="101"/>
      <c r="P33" s="64"/>
      <c r="Q33" s="102"/>
      <c r="R33" s="103"/>
      <c r="S33" s="51">
        <f t="shared" ref="S33:S51" si="7">IFERROR(SUM(G33:R33),"")</f>
        <v>2</v>
      </c>
      <c r="T33" s="104"/>
      <c r="U33" s="18"/>
      <c r="V33" s="105"/>
      <c r="W33" s="105"/>
      <c r="X33" s="105"/>
      <c r="Y33" s="105"/>
      <c r="Z33" s="18"/>
      <c r="AA33" s="105"/>
      <c r="AB33" s="105"/>
      <c r="AC33" s="105"/>
      <c r="AD33" s="105"/>
      <c r="AE33" s="105"/>
      <c r="AF33" s="29">
        <f t="shared" ref="AF33:AF51" si="8">IFERROR(SUM(T33:AE33),"")</f>
        <v>0</v>
      </c>
      <c r="AG33" s="30">
        <f t="shared" ref="AG33:AG51" si="9">IF(AND(S33=0,AF33=0),"",IF(IFERROR(AF33/S33,"")&gt;100%,100%,IFERROR(AF33/S33,"")))</f>
        <v>0</v>
      </c>
      <c r="AH33" s="106"/>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c r="BN33"/>
      <c r="BO33"/>
      <c r="BP33"/>
      <c r="BQ33"/>
      <c r="BR33"/>
      <c r="BS33"/>
      <c r="BT33"/>
      <c r="BU33"/>
      <c r="BV33"/>
      <c r="BW33"/>
    </row>
    <row r="34" spans="1:75" ht="30.95" customHeight="1" x14ac:dyDescent="0.2">
      <c r="A34" s="100" t="s">
        <v>95</v>
      </c>
      <c r="B34" s="64" t="s">
        <v>91</v>
      </c>
      <c r="C34" s="66" t="s">
        <v>96</v>
      </c>
      <c r="D34" s="66" t="s">
        <v>97</v>
      </c>
      <c r="E34" s="108" t="s">
        <v>98</v>
      </c>
      <c r="F34" s="66" t="s">
        <v>99</v>
      </c>
      <c r="G34" s="64"/>
      <c r="H34" s="64"/>
      <c r="I34" s="64"/>
      <c r="J34" s="64"/>
      <c r="K34" s="64">
        <v>1</v>
      </c>
      <c r="L34" s="64"/>
      <c r="M34" s="39"/>
      <c r="N34" s="64">
        <v>1</v>
      </c>
      <c r="O34" s="109"/>
      <c r="P34" s="64"/>
      <c r="Q34" s="64"/>
      <c r="R34" s="110"/>
      <c r="S34" s="51">
        <f t="shared" si="7"/>
        <v>2</v>
      </c>
      <c r="T34" s="111"/>
      <c r="U34" s="64"/>
      <c r="V34" s="64"/>
      <c r="W34" s="102"/>
      <c r="X34" s="64"/>
      <c r="Y34" s="102"/>
      <c r="Z34" s="64"/>
      <c r="AA34" s="102"/>
      <c r="AB34" s="102"/>
      <c r="AC34" s="102"/>
      <c r="AD34" s="102"/>
      <c r="AE34" s="102"/>
      <c r="AF34" s="71">
        <f t="shared" si="8"/>
        <v>0</v>
      </c>
      <c r="AG34" s="72">
        <f t="shared" si="9"/>
        <v>0</v>
      </c>
      <c r="AH34" s="112"/>
    </row>
    <row r="35" spans="1:75" ht="30.95" customHeight="1" x14ac:dyDescent="0.2">
      <c r="A35" s="100" t="s">
        <v>100</v>
      </c>
      <c r="B35" s="18" t="s">
        <v>91</v>
      </c>
      <c r="C35" s="21" t="s">
        <v>96</v>
      </c>
      <c r="D35" s="21" t="s">
        <v>101</v>
      </c>
      <c r="E35" s="108" t="s">
        <v>98</v>
      </c>
      <c r="F35" s="21" t="s">
        <v>99</v>
      </c>
      <c r="G35" s="18"/>
      <c r="H35" s="18"/>
      <c r="I35" s="18"/>
      <c r="J35" s="18"/>
      <c r="K35" s="18"/>
      <c r="L35" s="18"/>
      <c r="M35" s="39">
        <v>1</v>
      </c>
      <c r="N35" s="18">
        <v>1</v>
      </c>
      <c r="O35" s="109"/>
      <c r="P35" s="18"/>
      <c r="Q35" s="29"/>
      <c r="R35" s="113"/>
      <c r="S35" s="27">
        <f t="shared" si="7"/>
        <v>2</v>
      </c>
      <c r="T35" s="104"/>
      <c r="U35" s="18"/>
      <c r="V35" s="105"/>
      <c r="W35" s="18"/>
      <c r="X35" s="105"/>
      <c r="Y35" s="105"/>
      <c r="Z35" s="18"/>
      <c r="AA35" s="105"/>
      <c r="AB35" s="105"/>
      <c r="AC35" s="105"/>
      <c r="AD35" s="105"/>
      <c r="AE35" s="105"/>
      <c r="AF35" s="29">
        <f t="shared" si="8"/>
        <v>0</v>
      </c>
      <c r="AG35" s="30">
        <f t="shared" si="9"/>
        <v>0</v>
      </c>
      <c r="AH35" s="114"/>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row>
    <row r="36" spans="1:75" ht="30.95" customHeight="1" x14ac:dyDescent="0.2">
      <c r="A36" s="100" t="s">
        <v>102</v>
      </c>
      <c r="B36" s="18" t="s">
        <v>91</v>
      </c>
      <c r="C36" s="21" t="s">
        <v>96</v>
      </c>
      <c r="D36" s="21" t="s">
        <v>103</v>
      </c>
      <c r="E36" s="108" t="s">
        <v>98</v>
      </c>
      <c r="F36" s="21" t="s">
        <v>99</v>
      </c>
      <c r="G36" s="18"/>
      <c r="H36" s="18"/>
      <c r="I36" s="18"/>
      <c r="J36" s="18"/>
      <c r="K36" s="18"/>
      <c r="L36" s="18"/>
      <c r="M36" s="39">
        <v>1</v>
      </c>
      <c r="N36" s="18">
        <v>1</v>
      </c>
      <c r="O36" s="109"/>
      <c r="P36" s="18"/>
      <c r="Q36" s="29"/>
      <c r="R36" s="113"/>
      <c r="S36" s="27">
        <f t="shared" si="7"/>
        <v>2</v>
      </c>
      <c r="T36" s="111"/>
      <c r="U36" s="18"/>
      <c r="V36" s="105"/>
      <c r="W36" s="18"/>
      <c r="X36" s="105"/>
      <c r="Y36" s="105"/>
      <c r="Z36" s="18"/>
      <c r="AA36" s="105"/>
      <c r="AB36" s="105"/>
      <c r="AC36" s="18"/>
      <c r="AD36" s="105"/>
      <c r="AE36" s="105"/>
      <c r="AF36" s="29">
        <f t="shared" si="8"/>
        <v>0</v>
      </c>
      <c r="AG36" s="30">
        <f t="shared" si="9"/>
        <v>0</v>
      </c>
      <c r="AH36" s="114"/>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row>
    <row r="37" spans="1:75" s="62" customFormat="1" ht="30.95" customHeight="1" x14ac:dyDescent="0.2">
      <c r="A37" s="100" t="s">
        <v>104</v>
      </c>
      <c r="B37" s="18" t="s">
        <v>91</v>
      </c>
      <c r="C37" s="21" t="s">
        <v>96</v>
      </c>
      <c r="D37" s="21" t="s">
        <v>105</v>
      </c>
      <c r="E37" s="108" t="s">
        <v>98</v>
      </c>
      <c r="F37" s="21" t="s">
        <v>99</v>
      </c>
      <c r="G37" s="18"/>
      <c r="H37" s="18"/>
      <c r="I37" s="18"/>
      <c r="J37" s="18"/>
      <c r="K37" s="18"/>
      <c r="L37" s="18"/>
      <c r="M37" s="39">
        <v>1</v>
      </c>
      <c r="N37" s="18">
        <v>1</v>
      </c>
      <c r="O37" s="109"/>
      <c r="P37" s="18"/>
      <c r="Q37" s="29"/>
      <c r="R37" s="113"/>
      <c r="S37" s="27">
        <f t="shared" si="7"/>
        <v>2</v>
      </c>
      <c r="T37" s="104"/>
      <c r="U37" s="18"/>
      <c r="V37" s="105"/>
      <c r="W37" s="18"/>
      <c r="X37" s="105"/>
      <c r="Y37" s="105"/>
      <c r="Z37" s="18"/>
      <c r="AA37" s="18"/>
      <c r="AB37" s="105"/>
      <c r="AC37" s="18"/>
      <c r="AD37" s="105"/>
      <c r="AE37" s="105"/>
      <c r="AF37" s="29">
        <f t="shared" si="8"/>
        <v>0</v>
      </c>
      <c r="AG37" s="30">
        <f t="shared" si="9"/>
        <v>0</v>
      </c>
      <c r="AH37" s="114"/>
    </row>
    <row r="38" spans="1:75" s="62" customFormat="1" ht="38.25" customHeight="1" x14ac:dyDescent="0.2">
      <c r="A38" s="100" t="s">
        <v>106</v>
      </c>
      <c r="B38" s="18" t="s">
        <v>91</v>
      </c>
      <c r="C38" s="21" t="s">
        <v>96</v>
      </c>
      <c r="D38" s="21" t="s">
        <v>107</v>
      </c>
      <c r="E38" s="108" t="s">
        <v>98</v>
      </c>
      <c r="F38" s="21" t="s">
        <v>99</v>
      </c>
      <c r="G38" s="18"/>
      <c r="H38" s="18"/>
      <c r="I38" s="18"/>
      <c r="J38" s="18"/>
      <c r="K38" s="18"/>
      <c r="L38" s="18"/>
      <c r="M38" s="39">
        <v>1</v>
      </c>
      <c r="N38" s="18">
        <v>1</v>
      </c>
      <c r="O38" s="109"/>
      <c r="P38" s="18"/>
      <c r="Q38" s="29"/>
      <c r="R38" s="113"/>
      <c r="S38" s="27">
        <f t="shared" si="7"/>
        <v>2</v>
      </c>
      <c r="T38" s="104"/>
      <c r="U38" s="18"/>
      <c r="V38" s="105"/>
      <c r="W38" s="18"/>
      <c r="X38" s="105"/>
      <c r="Y38" s="105"/>
      <c r="Z38" s="18"/>
      <c r="AA38" s="18"/>
      <c r="AB38" s="105"/>
      <c r="AC38" s="18"/>
      <c r="AD38" s="105"/>
      <c r="AE38" s="105"/>
      <c r="AF38" s="29">
        <f t="shared" si="8"/>
        <v>0</v>
      </c>
      <c r="AG38" s="30">
        <f t="shared" si="9"/>
        <v>0</v>
      </c>
      <c r="AH38" s="114"/>
    </row>
    <row r="39" spans="1:75" ht="53.85" customHeight="1" x14ac:dyDescent="0.2">
      <c r="A39" s="100" t="s">
        <v>108</v>
      </c>
      <c r="B39" s="18" t="s">
        <v>91</v>
      </c>
      <c r="C39" s="21" t="s">
        <v>96</v>
      </c>
      <c r="D39" s="21" t="s">
        <v>109</v>
      </c>
      <c r="E39" s="108" t="s">
        <v>98</v>
      </c>
      <c r="F39" s="21" t="s">
        <v>99</v>
      </c>
      <c r="G39" s="18"/>
      <c r="H39" s="18"/>
      <c r="I39" s="18"/>
      <c r="J39" s="18"/>
      <c r="K39" s="18"/>
      <c r="L39" s="18"/>
      <c r="M39" s="39">
        <v>1</v>
      </c>
      <c r="N39" s="18">
        <v>1</v>
      </c>
      <c r="O39" s="109"/>
      <c r="P39" s="18"/>
      <c r="Q39" s="29"/>
      <c r="R39" s="113"/>
      <c r="S39" s="27">
        <f t="shared" si="7"/>
        <v>2</v>
      </c>
      <c r="T39" s="104"/>
      <c r="U39" s="18"/>
      <c r="V39" s="105"/>
      <c r="W39" s="18"/>
      <c r="X39" s="105"/>
      <c r="Y39" s="105"/>
      <c r="Z39" s="18"/>
      <c r="AA39" s="105"/>
      <c r="AB39" s="105"/>
      <c r="AC39" s="105"/>
      <c r="AD39" s="105"/>
      <c r="AE39" s="105"/>
      <c r="AF39" s="29">
        <f t="shared" si="8"/>
        <v>0</v>
      </c>
      <c r="AG39" s="30">
        <f t="shared" si="9"/>
        <v>0</v>
      </c>
      <c r="AH39" s="95"/>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row>
    <row r="40" spans="1:75" s="62" customFormat="1" ht="23.45" customHeight="1" x14ac:dyDescent="0.2">
      <c r="A40" s="100" t="s">
        <v>110</v>
      </c>
      <c r="B40" s="18" t="s">
        <v>91</v>
      </c>
      <c r="C40" s="21" t="s">
        <v>96</v>
      </c>
      <c r="D40" s="21" t="s">
        <v>111</v>
      </c>
      <c r="E40" s="108" t="s">
        <v>98</v>
      </c>
      <c r="F40" s="21" t="s">
        <v>99</v>
      </c>
      <c r="G40" s="18"/>
      <c r="H40" s="18"/>
      <c r="I40" s="18"/>
      <c r="J40" s="18"/>
      <c r="K40" s="18"/>
      <c r="L40" s="18"/>
      <c r="M40" s="39">
        <v>1</v>
      </c>
      <c r="N40" s="18">
        <v>1</v>
      </c>
      <c r="O40" s="109"/>
      <c r="P40" s="18"/>
      <c r="Q40" s="29"/>
      <c r="R40" s="113"/>
      <c r="S40" s="27">
        <f t="shared" si="7"/>
        <v>2</v>
      </c>
      <c r="T40" s="104"/>
      <c r="U40" s="18"/>
      <c r="V40" s="105"/>
      <c r="W40" s="18"/>
      <c r="X40" s="105"/>
      <c r="Y40" s="105"/>
      <c r="Z40" s="18"/>
      <c r="AA40" s="105"/>
      <c r="AB40" s="105"/>
      <c r="AC40" s="18"/>
      <c r="AD40" s="105"/>
      <c r="AE40" s="105"/>
      <c r="AF40" s="29">
        <f t="shared" si="8"/>
        <v>0</v>
      </c>
      <c r="AG40" s="30">
        <f t="shared" si="9"/>
        <v>0</v>
      </c>
      <c r="AH40" s="114"/>
    </row>
    <row r="41" spans="1:75" ht="23.45" customHeight="1" x14ac:dyDescent="0.2">
      <c r="A41" s="100" t="s">
        <v>112</v>
      </c>
      <c r="B41" s="18" t="s">
        <v>91</v>
      </c>
      <c r="C41" s="21" t="s">
        <v>96</v>
      </c>
      <c r="D41" s="21" t="s">
        <v>113</v>
      </c>
      <c r="E41" s="108" t="s">
        <v>98</v>
      </c>
      <c r="F41" s="21" t="s">
        <v>99</v>
      </c>
      <c r="G41" s="18"/>
      <c r="H41" s="18"/>
      <c r="I41" s="18"/>
      <c r="J41" s="18"/>
      <c r="K41" s="18"/>
      <c r="L41" s="18"/>
      <c r="M41" s="39">
        <v>1</v>
      </c>
      <c r="N41" s="18">
        <v>1</v>
      </c>
      <c r="O41" s="109"/>
      <c r="P41" s="18"/>
      <c r="Q41" s="29"/>
      <c r="R41" s="113"/>
      <c r="S41" s="27">
        <f t="shared" si="7"/>
        <v>2</v>
      </c>
      <c r="T41" s="104"/>
      <c r="U41" s="18"/>
      <c r="V41" s="18"/>
      <c r="W41" s="18"/>
      <c r="X41" s="105"/>
      <c r="Y41" s="105"/>
      <c r="Z41" s="18"/>
      <c r="AA41" s="105"/>
      <c r="AB41" s="105"/>
      <c r="AC41" s="18"/>
      <c r="AD41" s="105"/>
      <c r="AE41" s="105"/>
      <c r="AF41" s="29">
        <f t="shared" si="8"/>
        <v>0</v>
      </c>
      <c r="AG41" s="30">
        <f t="shared" si="9"/>
        <v>0</v>
      </c>
      <c r="AH41" s="115"/>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row>
    <row r="42" spans="1:75" ht="35.25" customHeight="1" x14ac:dyDescent="0.2">
      <c r="A42" s="100" t="s">
        <v>114</v>
      </c>
      <c r="B42" s="18" t="s">
        <v>91</v>
      </c>
      <c r="C42" s="21" t="s">
        <v>96</v>
      </c>
      <c r="D42" s="21" t="s">
        <v>115</v>
      </c>
      <c r="E42" s="108" t="s">
        <v>98</v>
      </c>
      <c r="F42" s="21" t="s">
        <v>99</v>
      </c>
      <c r="G42" s="18"/>
      <c r="H42" s="18"/>
      <c r="I42" s="18"/>
      <c r="J42" s="18"/>
      <c r="K42" s="18"/>
      <c r="L42" s="18"/>
      <c r="M42" s="39">
        <v>1</v>
      </c>
      <c r="N42" s="18">
        <v>1</v>
      </c>
      <c r="O42" s="109"/>
      <c r="P42" s="18"/>
      <c r="Q42" s="29"/>
      <c r="R42" s="113"/>
      <c r="S42" s="27">
        <f t="shared" si="7"/>
        <v>2</v>
      </c>
      <c r="T42" s="104"/>
      <c r="U42" s="18"/>
      <c r="V42" s="105"/>
      <c r="W42" s="18"/>
      <c r="X42" s="105"/>
      <c r="Y42" s="105"/>
      <c r="Z42" s="18"/>
      <c r="AA42" s="21"/>
      <c r="AB42" s="105"/>
      <c r="AC42" s="18"/>
      <c r="AD42" s="105"/>
      <c r="AE42" s="105"/>
      <c r="AF42" s="29">
        <f t="shared" si="8"/>
        <v>0</v>
      </c>
      <c r="AG42" s="30">
        <f t="shared" si="9"/>
        <v>0</v>
      </c>
      <c r="AH42" s="114"/>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row>
    <row r="43" spans="1:75" ht="23.45" customHeight="1" x14ac:dyDescent="0.2">
      <c r="A43" s="100" t="s">
        <v>116</v>
      </c>
      <c r="B43" s="18" t="s">
        <v>91</v>
      </c>
      <c r="C43" s="21" t="s">
        <v>96</v>
      </c>
      <c r="D43" s="21" t="s">
        <v>117</v>
      </c>
      <c r="E43" s="108" t="s">
        <v>98</v>
      </c>
      <c r="F43" s="21" t="s">
        <v>99</v>
      </c>
      <c r="G43" s="18"/>
      <c r="H43" s="18"/>
      <c r="I43" s="18"/>
      <c r="J43" s="18"/>
      <c r="K43" s="18"/>
      <c r="L43" s="18"/>
      <c r="M43" s="39">
        <v>1</v>
      </c>
      <c r="N43" s="18">
        <v>1</v>
      </c>
      <c r="O43" s="109"/>
      <c r="P43" s="18"/>
      <c r="Q43" s="29"/>
      <c r="R43" s="113"/>
      <c r="S43" s="27">
        <f t="shared" si="7"/>
        <v>2</v>
      </c>
      <c r="T43" s="104"/>
      <c r="U43" s="18"/>
      <c r="V43" s="105"/>
      <c r="W43" s="18"/>
      <c r="X43" s="105"/>
      <c r="Y43" s="105"/>
      <c r="Z43" s="18"/>
      <c r="AA43" s="21"/>
      <c r="AB43" s="105"/>
      <c r="AC43" s="18"/>
      <c r="AD43" s="105"/>
      <c r="AE43" s="105"/>
      <c r="AF43" s="29">
        <f t="shared" si="8"/>
        <v>0</v>
      </c>
      <c r="AG43" s="30">
        <f t="shared" si="9"/>
        <v>0</v>
      </c>
      <c r="AH43" s="114"/>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row>
    <row r="44" spans="1:75" ht="23.45" customHeight="1" x14ac:dyDescent="0.2">
      <c r="A44" s="100" t="s">
        <v>118</v>
      </c>
      <c r="B44" s="18" t="s">
        <v>91</v>
      </c>
      <c r="C44" s="21" t="s">
        <v>96</v>
      </c>
      <c r="D44" s="21" t="s">
        <v>119</v>
      </c>
      <c r="E44" s="108" t="s">
        <v>98</v>
      </c>
      <c r="F44" s="21" t="s">
        <v>99</v>
      </c>
      <c r="G44" s="18"/>
      <c r="H44" s="18"/>
      <c r="I44" s="18"/>
      <c r="J44" s="18"/>
      <c r="K44" s="18"/>
      <c r="L44" s="18"/>
      <c r="M44" s="39">
        <v>1</v>
      </c>
      <c r="N44" s="18">
        <v>1</v>
      </c>
      <c r="O44" s="109"/>
      <c r="P44" s="18"/>
      <c r="Q44" s="29"/>
      <c r="R44" s="113"/>
      <c r="S44" s="27">
        <f t="shared" si="7"/>
        <v>2</v>
      </c>
      <c r="T44" s="104"/>
      <c r="U44" s="29"/>
      <c r="V44" s="18"/>
      <c r="W44" s="18"/>
      <c r="X44" s="105"/>
      <c r="Y44" s="105"/>
      <c r="Z44" s="18"/>
      <c r="AA44" s="105"/>
      <c r="AB44" s="105"/>
      <c r="AC44" s="18"/>
      <c r="AD44" s="105"/>
      <c r="AE44" s="105"/>
      <c r="AF44" s="29">
        <f t="shared" si="8"/>
        <v>0</v>
      </c>
      <c r="AG44" s="30">
        <f t="shared" si="9"/>
        <v>0</v>
      </c>
      <c r="AH44" s="114"/>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row>
    <row r="45" spans="1:75" ht="41.25" customHeight="1" x14ac:dyDescent="0.2">
      <c r="A45" s="100" t="s">
        <v>120</v>
      </c>
      <c r="B45" s="18" t="s">
        <v>91</v>
      </c>
      <c r="C45" s="21" t="s">
        <v>96</v>
      </c>
      <c r="D45" s="21" t="s">
        <v>121</v>
      </c>
      <c r="E45" s="108" t="s">
        <v>98</v>
      </c>
      <c r="F45" s="21" t="s">
        <v>99</v>
      </c>
      <c r="G45" s="18"/>
      <c r="H45" s="18"/>
      <c r="I45" s="18"/>
      <c r="J45" s="18"/>
      <c r="K45" s="18"/>
      <c r="L45" s="18"/>
      <c r="M45" s="39">
        <v>1</v>
      </c>
      <c r="N45" s="18">
        <v>1</v>
      </c>
      <c r="O45" s="109"/>
      <c r="P45" s="18"/>
      <c r="Q45" s="29"/>
      <c r="R45" s="113"/>
      <c r="S45" s="27">
        <f t="shared" si="7"/>
        <v>2</v>
      </c>
      <c r="T45" s="104"/>
      <c r="U45" s="18"/>
      <c r="V45" s="105"/>
      <c r="W45" s="105"/>
      <c r="X45" s="105"/>
      <c r="Y45" s="21"/>
      <c r="Z45" s="18"/>
      <c r="AA45" s="105"/>
      <c r="AB45" s="105"/>
      <c r="AC45" s="18"/>
      <c r="AD45" s="105"/>
      <c r="AE45" s="105"/>
      <c r="AF45" s="29">
        <f t="shared" si="8"/>
        <v>0</v>
      </c>
      <c r="AG45" s="30">
        <f t="shared" si="9"/>
        <v>0</v>
      </c>
      <c r="AH45" s="114"/>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row>
    <row r="46" spans="1:75" s="62" customFormat="1" ht="23.45" customHeight="1" x14ac:dyDescent="0.2">
      <c r="A46" s="100" t="s">
        <v>122</v>
      </c>
      <c r="B46" s="18" t="s">
        <v>91</v>
      </c>
      <c r="C46" s="21" t="s">
        <v>96</v>
      </c>
      <c r="D46" s="21" t="s">
        <v>123</v>
      </c>
      <c r="E46" s="108" t="s">
        <v>98</v>
      </c>
      <c r="F46" s="21" t="s">
        <v>99</v>
      </c>
      <c r="G46" s="18"/>
      <c r="H46" s="18"/>
      <c r="I46" s="18"/>
      <c r="J46" s="18"/>
      <c r="K46" s="18"/>
      <c r="L46" s="18"/>
      <c r="M46" s="39">
        <v>1</v>
      </c>
      <c r="N46" s="18">
        <v>1</v>
      </c>
      <c r="O46" s="109"/>
      <c r="P46" s="18"/>
      <c r="Q46" s="18"/>
      <c r="R46" s="113"/>
      <c r="S46" s="27">
        <f t="shared" si="7"/>
        <v>2</v>
      </c>
      <c r="T46" s="104"/>
      <c r="U46" s="18"/>
      <c r="V46" s="21"/>
      <c r="W46" s="18"/>
      <c r="X46" s="21"/>
      <c r="Y46" s="21"/>
      <c r="Z46" s="18"/>
      <c r="AA46" s="21"/>
      <c r="AB46" s="21"/>
      <c r="AC46" s="18"/>
      <c r="AD46" s="21"/>
      <c r="AE46" s="21"/>
      <c r="AF46" s="29">
        <f t="shared" si="8"/>
        <v>0</v>
      </c>
      <c r="AG46" s="30">
        <f t="shared" si="9"/>
        <v>0</v>
      </c>
      <c r="AH46" s="115"/>
    </row>
    <row r="47" spans="1:75" ht="23.45" customHeight="1" x14ac:dyDescent="0.2">
      <c r="A47" s="100" t="s">
        <v>124</v>
      </c>
      <c r="B47" s="18" t="s">
        <v>91</v>
      </c>
      <c r="C47" s="21" t="s">
        <v>96</v>
      </c>
      <c r="D47" s="21" t="s">
        <v>125</v>
      </c>
      <c r="E47" s="108" t="s">
        <v>98</v>
      </c>
      <c r="F47" s="21" t="s">
        <v>99</v>
      </c>
      <c r="G47" s="18"/>
      <c r="H47" s="18"/>
      <c r="I47" s="18"/>
      <c r="J47" s="18"/>
      <c r="K47" s="18"/>
      <c r="L47" s="18"/>
      <c r="M47" s="39">
        <v>1</v>
      </c>
      <c r="N47" s="18">
        <v>1</v>
      </c>
      <c r="O47" s="109"/>
      <c r="P47" s="18"/>
      <c r="Q47" s="29"/>
      <c r="R47" s="113"/>
      <c r="S47" s="27">
        <f t="shared" si="7"/>
        <v>2</v>
      </c>
      <c r="T47" s="104"/>
      <c r="U47" s="18"/>
      <c r="V47" s="105"/>
      <c r="W47" s="18"/>
      <c r="X47" s="18"/>
      <c r="Y47" s="105"/>
      <c r="Z47" s="18"/>
      <c r="AA47" s="21"/>
      <c r="AB47" s="105"/>
      <c r="AC47" s="18"/>
      <c r="AD47" s="105"/>
      <c r="AE47" s="105"/>
      <c r="AF47" s="29">
        <f t="shared" si="8"/>
        <v>0</v>
      </c>
      <c r="AG47" s="30">
        <f t="shared" si="9"/>
        <v>0</v>
      </c>
      <c r="AH47" s="116"/>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row>
    <row r="48" spans="1:75" s="62" customFormat="1" ht="23.45" customHeight="1" x14ac:dyDescent="0.2">
      <c r="A48" s="100" t="s">
        <v>126</v>
      </c>
      <c r="B48" s="18" t="s">
        <v>91</v>
      </c>
      <c r="C48" s="21" t="s">
        <v>96</v>
      </c>
      <c r="D48" s="21" t="s">
        <v>127</v>
      </c>
      <c r="E48" s="108" t="s">
        <v>98</v>
      </c>
      <c r="F48" s="21" t="s">
        <v>99</v>
      </c>
      <c r="G48" s="18"/>
      <c r="H48" s="18"/>
      <c r="I48" s="18"/>
      <c r="J48" s="18"/>
      <c r="K48" s="18"/>
      <c r="L48" s="18"/>
      <c r="M48" s="39">
        <v>1</v>
      </c>
      <c r="N48" s="18">
        <v>1</v>
      </c>
      <c r="O48" s="109"/>
      <c r="P48" s="18"/>
      <c r="Q48" s="18"/>
      <c r="R48" s="113"/>
      <c r="S48" s="27">
        <f t="shared" si="7"/>
        <v>2</v>
      </c>
      <c r="T48" s="104"/>
      <c r="U48" s="18"/>
      <c r="V48" s="21"/>
      <c r="W48" s="18"/>
      <c r="X48" s="18"/>
      <c r="Y48" s="21"/>
      <c r="Z48" s="18"/>
      <c r="AA48" s="21"/>
      <c r="AB48" s="21"/>
      <c r="AC48" s="21"/>
      <c r="AD48" s="21"/>
      <c r="AE48" s="21"/>
      <c r="AF48" s="29">
        <f t="shared" si="8"/>
        <v>0</v>
      </c>
      <c r="AG48" s="30">
        <f t="shared" si="9"/>
        <v>0</v>
      </c>
      <c r="AH48" s="116"/>
    </row>
    <row r="49" spans="1:64" s="62" customFormat="1" ht="23.45" customHeight="1" x14ac:dyDescent="0.2">
      <c r="A49" s="100" t="s">
        <v>128</v>
      </c>
      <c r="B49" s="18" t="s">
        <v>91</v>
      </c>
      <c r="C49" s="21" t="s">
        <v>96</v>
      </c>
      <c r="D49" s="21" t="s">
        <v>129</v>
      </c>
      <c r="E49" s="108" t="s">
        <v>98</v>
      </c>
      <c r="F49" s="21" t="s">
        <v>99</v>
      </c>
      <c r="G49" s="18"/>
      <c r="H49" s="18"/>
      <c r="I49" s="18"/>
      <c r="J49" s="18"/>
      <c r="K49" s="18"/>
      <c r="L49" s="18"/>
      <c r="M49" s="39">
        <v>1</v>
      </c>
      <c r="N49" s="18">
        <v>1</v>
      </c>
      <c r="O49" s="109"/>
      <c r="P49" s="18"/>
      <c r="Q49" s="18"/>
      <c r="R49" s="113"/>
      <c r="S49" s="27">
        <f t="shared" si="7"/>
        <v>2</v>
      </c>
      <c r="T49" s="104"/>
      <c r="U49" s="18"/>
      <c r="V49" s="21"/>
      <c r="W49" s="18"/>
      <c r="X49" s="18"/>
      <c r="Y49" s="21"/>
      <c r="Z49" s="18"/>
      <c r="AA49" s="21"/>
      <c r="AB49" s="21"/>
      <c r="AC49" s="21"/>
      <c r="AD49" s="21"/>
      <c r="AE49" s="21"/>
      <c r="AF49" s="29">
        <f t="shared" si="8"/>
        <v>0</v>
      </c>
      <c r="AG49" s="30">
        <f t="shared" si="9"/>
        <v>0</v>
      </c>
      <c r="AH49" s="115"/>
    </row>
    <row r="50" spans="1:64" ht="23.45" customHeight="1" x14ac:dyDescent="0.2">
      <c r="A50" s="100" t="s">
        <v>130</v>
      </c>
      <c r="B50" s="18" t="s">
        <v>91</v>
      </c>
      <c r="C50" s="21" t="s">
        <v>96</v>
      </c>
      <c r="D50" s="21" t="s">
        <v>131</v>
      </c>
      <c r="E50" s="108" t="s">
        <v>98</v>
      </c>
      <c r="F50" s="21" t="s">
        <v>99</v>
      </c>
      <c r="G50" s="18"/>
      <c r="H50" s="18"/>
      <c r="I50" s="18"/>
      <c r="J50" s="18"/>
      <c r="K50" s="18"/>
      <c r="L50" s="18"/>
      <c r="M50" s="39">
        <v>1</v>
      </c>
      <c r="N50" s="18">
        <v>1</v>
      </c>
      <c r="O50" s="109"/>
      <c r="P50" s="18"/>
      <c r="Q50" s="29"/>
      <c r="R50" s="113"/>
      <c r="S50" s="27">
        <f t="shared" si="7"/>
        <v>2</v>
      </c>
      <c r="T50" s="104"/>
      <c r="U50" s="18"/>
      <c r="V50" s="105"/>
      <c r="W50" s="18"/>
      <c r="X50" s="18"/>
      <c r="Y50" s="105"/>
      <c r="Z50" s="18"/>
      <c r="AA50" s="105"/>
      <c r="AB50" s="105"/>
      <c r="AC50" s="18"/>
      <c r="AD50" s="105"/>
      <c r="AE50" s="105"/>
      <c r="AF50" s="29">
        <f t="shared" si="8"/>
        <v>0</v>
      </c>
      <c r="AG50" s="30">
        <f t="shared" si="9"/>
        <v>0</v>
      </c>
      <c r="AH50" s="116"/>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row>
    <row r="51" spans="1:64" s="62" customFormat="1" ht="23.45" customHeight="1" x14ac:dyDescent="0.2">
      <c r="A51" s="100" t="s">
        <v>132</v>
      </c>
      <c r="B51" s="18" t="s">
        <v>91</v>
      </c>
      <c r="C51" s="21" t="s">
        <v>96</v>
      </c>
      <c r="D51" s="21" t="s">
        <v>133</v>
      </c>
      <c r="E51" s="108" t="s">
        <v>98</v>
      </c>
      <c r="F51" s="21" t="s">
        <v>99</v>
      </c>
      <c r="G51" s="18"/>
      <c r="H51" s="18"/>
      <c r="I51" s="18"/>
      <c r="J51" s="18"/>
      <c r="K51" s="18"/>
      <c r="L51" s="18"/>
      <c r="M51" s="39">
        <v>1</v>
      </c>
      <c r="N51" s="18">
        <v>1</v>
      </c>
      <c r="O51" s="109"/>
      <c r="P51" s="18"/>
      <c r="Q51" s="29"/>
      <c r="R51" s="113"/>
      <c r="S51" s="27">
        <f t="shared" si="7"/>
        <v>2</v>
      </c>
      <c r="T51" s="104"/>
      <c r="U51" s="18"/>
      <c r="V51" s="29"/>
      <c r="W51" s="18"/>
      <c r="X51" s="18"/>
      <c r="Y51" s="105"/>
      <c r="Z51" s="18"/>
      <c r="AA51" s="105"/>
      <c r="AB51" s="105"/>
      <c r="AC51" s="18"/>
      <c r="AD51" s="105"/>
      <c r="AE51" s="105"/>
      <c r="AF51" s="29">
        <f t="shared" si="8"/>
        <v>0</v>
      </c>
      <c r="AG51" s="30">
        <f t="shared" si="9"/>
        <v>0</v>
      </c>
      <c r="AH51" s="116"/>
    </row>
    <row r="52" spans="1:64" ht="17.25" x14ac:dyDescent="0.2">
      <c r="A52" s="55"/>
      <c r="B52" s="56"/>
      <c r="C52" s="58"/>
      <c r="D52" s="58"/>
      <c r="E52" s="58"/>
      <c r="F52" s="58"/>
      <c r="G52" s="24">
        <f t="shared" ref="G52:AF52" si="10">SUM(G34:G51)</f>
        <v>0</v>
      </c>
      <c r="H52" s="24">
        <f t="shared" si="10"/>
        <v>0</v>
      </c>
      <c r="I52" s="24">
        <f t="shared" si="10"/>
        <v>0</v>
      </c>
      <c r="J52" s="24">
        <f t="shared" si="10"/>
        <v>0</v>
      </c>
      <c r="K52" s="24">
        <f t="shared" si="10"/>
        <v>1</v>
      </c>
      <c r="L52" s="24">
        <f t="shared" si="10"/>
        <v>0</v>
      </c>
      <c r="M52" s="23">
        <f t="shared" si="10"/>
        <v>17</v>
      </c>
      <c r="N52" s="24">
        <f t="shared" si="10"/>
        <v>18</v>
      </c>
      <c r="O52" s="25">
        <f t="shared" si="10"/>
        <v>0</v>
      </c>
      <c r="P52" s="24">
        <f t="shared" si="10"/>
        <v>0</v>
      </c>
      <c r="Q52" s="24">
        <f t="shared" si="10"/>
        <v>0</v>
      </c>
      <c r="R52" s="69">
        <f t="shared" si="10"/>
        <v>0</v>
      </c>
      <c r="S52" s="51">
        <f t="shared" si="10"/>
        <v>36</v>
      </c>
      <c r="T52" s="70">
        <f t="shared" si="10"/>
        <v>0</v>
      </c>
      <c r="U52" s="24">
        <f t="shared" si="10"/>
        <v>0</v>
      </c>
      <c r="V52" s="24">
        <f t="shared" si="10"/>
        <v>0</v>
      </c>
      <c r="W52" s="24">
        <f t="shared" si="10"/>
        <v>0</v>
      </c>
      <c r="X52" s="24">
        <f t="shared" si="10"/>
        <v>0</v>
      </c>
      <c r="Y52" s="24">
        <f t="shared" si="10"/>
        <v>0</v>
      </c>
      <c r="Z52" s="24">
        <f t="shared" si="10"/>
        <v>0</v>
      </c>
      <c r="AA52" s="24">
        <f t="shared" si="10"/>
        <v>0</v>
      </c>
      <c r="AB52" s="24">
        <f t="shared" si="10"/>
        <v>0</v>
      </c>
      <c r="AC52" s="24">
        <f t="shared" si="10"/>
        <v>0</v>
      </c>
      <c r="AD52" s="24">
        <f t="shared" si="10"/>
        <v>0</v>
      </c>
      <c r="AE52" s="24">
        <f t="shared" si="10"/>
        <v>0</v>
      </c>
      <c r="AF52" s="51">
        <f t="shared" si="10"/>
        <v>0</v>
      </c>
      <c r="AG52" s="59">
        <f>+AF52/S52</f>
        <v>0</v>
      </c>
      <c r="AH52" s="117"/>
    </row>
    <row r="53" spans="1:64" ht="17.25" x14ac:dyDescent="0.2">
      <c r="A53" s="55"/>
      <c r="B53" s="56"/>
      <c r="C53" s="118"/>
      <c r="D53" s="57"/>
      <c r="E53" s="58"/>
      <c r="F53" s="58"/>
      <c r="G53" s="206">
        <f>+G52+H52+I52</f>
        <v>0</v>
      </c>
      <c r="H53" s="206"/>
      <c r="I53" s="206"/>
      <c r="J53" s="206">
        <f>+J52+K52+L52</f>
        <v>1</v>
      </c>
      <c r="K53" s="206"/>
      <c r="L53" s="206"/>
      <c r="M53" s="207">
        <f>+M52+N52+O52</f>
        <v>35</v>
      </c>
      <c r="N53" s="207"/>
      <c r="O53" s="207"/>
      <c r="P53" s="206">
        <f>+P52+Q52+R52</f>
        <v>0</v>
      </c>
      <c r="Q53" s="206"/>
      <c r="R53" s="206"/>
      <c r="S53" s="51">
        <f>+G53+J53+M53+P53</f>
        <v>36</v>
      </c>
      <c r="T53" s="206">
        <f>+T52+U52+V52</f>
        <v>0</v>
      </c>
      <c r="U53" s="206"/>
      <c r="V53" s="206"/>
      <c r="W53" s="206">
        <f>+W52+X52+Y52</f>
        <v>0</v>
      </c>
      <c r="X53" s="206"/>
      <c r="Y53" s="206"/>
      <c r="Z53" s="206">
        <f>+Z52+AA52+AB52</f>
        <v>0</v>
      </c>
      <c r="AA53" s="206"/>
      <c r="AB53" s="206"/>
      <c r="AC53" s="206">
        <f>+AC52+AD52+AE52</f>
        <v>0</v>
      </c>
      <c r="AD53" s="206"/>
      <c r="AE53" s="206"/>
      <c r="AF53" s="51">
        <f>+T53+W53+Z53+AC53</f>
        <v>0</v>
      </c>
      <c r="AG53" s="59">
        <f>+AF53/S53</f>
        <v>0</v>
      </c>
      <c r="AH53" s="119"/>
    </row>
    <row r="54" spans="1:64" ht="17.25" x14ac:dyDescent="0.2">
      <c r="A54" s="55"/>
      <c r="B54" s="56"/>
      <c r="C54" s="118"/>
      <c r="E54" s="58"/>
      <c r="F54" s="58"/>
      <c r="G54" s="203">
        <f>+G53/S53</f>
        <v>0</v>
      </c>
      <c r="H54" s="203"/>
      <c r="I54" s="203"/>
      <c r="J54" s="203">
        <f>+J53/S53</f>
        <v>2.7777777777777776E-2</v>
      </c>
      <c r="K54" s="203"/>
      <c r="L54" s="203"/>
      <c r="M54" s="204">
        <f>+M53/S53</f>
        <v>0.97222222222222221</v>
      </c>
      <c r="N54" s="204"/>
      <c r="O54" s="204"/>
      <c r="P54" s="203">
        <f>+P53/S53</f>
        <v>0</v>
      </c>
      <c r="Q54" s="203"/>
      <c r="R54" s="203"/>
      <c r="S54" s="61">
        <f>+G54+J54+M54+P54</f>
        <v>1</v>
      </c>
      <c r="T54" s="203" t="e">
        <f>+T53/G53</f>
        <v>#DIV/0!</v>
      </c>
      <c r="U54" s="203"/>
      <c r="V54" s="203"/>
      <c r="W54" s="203">
        <f>+W53/J53</f>
        <v>0</v>
      </c>
      <c r="X54" s="203"/>
      <c r="Y54" s="203"/>
      <c r="Z54" s="203">
        <f>+Z53/M53</f>
        <v>0</v>
      </c>
      <c r="AA54" s="203"/>
      <c r="AB54" s="203"/>
      <c r="AC54" s="203" t="e">
        <f>+AC53/P53</f>
        <v>#DIV/0!</v>
      </c>
      <c r="AD54" s="203"/>
      <c r="AE54" s="203"/>
      <c r="AF54" s="61" t="e">
        <f>(T54+W54+Z54)/3</f>
        <v>#DIV/0!</v>
      </c>
      <c r="AG54" s="30"/>
      <c r="AH54" s="119"/>
    </row>
    <row r="55" spans="1:64" ht="17.25" x14ac:dyDescent="0.2">
      <c r="A55" s="199" t="s">
        <v>134</v>
      </c>
      <c r="B55" s="199"/>
      <c r="C55" s="199"/>
      <c r="D55" s="199"/>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row>
    <row r="56" spans="1:64" ht="52.9" customHeight="1" x14ac:dyDescent="0.3">
      <c r="A56" s="120" t="s">
        <v>135</v>
      </c>
      <c r="B56" s="18" t="s">
        <v>57</v>
      </c>
      <c r="C56" s="21" t="s">
        <v>136</v>
      </c>
      <c r="D56" s="121" t="s">
        <v>137</v>
      </c>
      <c r="E56" s="21" t="s">
        <v>76</v>
      </c>
      <c r="F56" s="21" t="s">
        <v>138</v>
      </c>
      <c r="G56" s="86"/>
      <c r="H56" s="22"/>
      <c r="I56" s="86"/>
      <c r="J56" s="86"/>
      <c r="K56" s="86"/>
      <c r="L56" s="22"/>
      <c r="M56" s="23"/>
      <c r="N56" s="92"/>
      <c r="O56" s="87"/>
      <c r="P56" s="22"/>
      <c r="Q56" s="22">
        <v>1</v>
      </c>
      <c r="R56" s="122"/>
      <c r="S56" s="27">
        <f>IFERROR(SUM(G56:R56),"")</f>
        <v>1</v>
      </c>
      <c r="T56" s="28"/>
      <c r="U56" s="22"/>
      <c r="V56" s="22"/>
      <c r="W56" s="22"/>
      <c r="X56" s="22"/>
      <c r="Y56" s="22"/>
      <c r="Z56" s="22"/>
      <c r="AA56" s="22"/>
      <c r="AB56" s="22"/>
      <c r="AC56" s="22"/>
      <c r="AD56" s="22"/>
      <c r="AE56" s="22"/>
      <c r="AF56" s="29">
        <f>IFERROR(SUM(T56:AE56),"")</f>
        <v>0</v>
      </c>
      <c r="AG56" s="30">
        <f>IF(AND(S56=0,AF56=0),"",IF(IFERROR(AF56/S56,"")&gt;100%,100%,IFERROR(AF56/S56,"")))</f>
        <v>0</v>
      </c>
      <c r="AH56" s="123"/>
    </row>
    <row r="57" spans="1:64" ht="17.25" hidden="1" x14ac:dyDescent="0.3">
      <c r="A57" s="18"/>
      <c r="B57" s="18"/>
      <c r="C57" s="21"/>
      <c r="D57" s="124" t="s">
        <v>139</v>
      </c>
      <c r="E57" s="21"/>
      <c r="F57" s="21"/>
      <c r="G57" s="86"/>
      <c r="H57" s="22"/>
      <c r="I57" s="86"/>
      <c r="J57" s="86"/>
      <c r="K57" s="86"/>
      <c r="L57" s="22"/>
      <c r="M57" s="23"/>
      <c r="N57" s="92"/>
      <c r="O57" s="87"/>
      <c r="P57" s="22"/>
      <c r="Q57" s="22"/>
      <c r="R57" s="122"/>
      <c r="S57" s="27"/>
      <c r="T57" s="28"/>
      <c r="U57" s="22"/>
      <c r="V57" s="22"/>
      <c r="W57" s="22"/>
      <c r="X57" s="22"/>
      <c r="Y57" s="22"/>
      <c r="Z57" s="22"/>
      <c r="AA57" s="22"/>
      <c r="AB57" s="22"/>
      <c r="AC57" s="22"/>
      <c r="AD57" s="22"/>
      <c r="AE57" s="22"/>
      <c r="AF57" s="29"/>
      <c r="AG57" s="30"/>
      <c r="AH57" s="123"/>
    </row>
    <row r="58" spans="1:64" ht="48" hidden="1" customHeight="1" x14ac:dyDescent="0.2">
      <c r="A58" s="125"/>
      <c r="B58" s="126"/>
      <c r="C58" s="126" t="s">
        <v>136</v>
      </c>
      <c r="D58" s="127" t="s">
        <v>140</v>
      </c>
      <c r="E58" s="126" t="s">
        <v>37</v>
      </c>
      <c r="F58" s="21"/>
      <c r="G58" s="18"/>
      <c r="H58" s="18"/>
      <c r="I58" s="18"/>
      <c r="J58" s="18"/>
      <c r="K58" s="18"/>
      <c r="L58" s="18"/>
      <c r="M58" s="39"/>
      <c r="N58" s="18"/>
      <c r="O58" s="109"/>
      <c r="P58" s="18"/>
      <c r="Q58" s="18"/>
      <c r="R58" s="113"/>
      <c r="S58" s="27">
        <f t="shared" ref="S58:S64" si="11">IFERROR(SUM(G58:R58),"")</f>
        <v>0</v>
      </c>
      <c r="T58" s="128"/>
      <c r="U58" s="105"/>
      <c r="V58" s="105"/>
      <c r="W58" s="105"/>
      <c r="X58" s="105"/>
      <c r="Y58" s="18"/>
      <c r="Z58" s="105"/>
      <c r="AA58" s="105"/>
      <c r="AB58" s="105"/>
      <c r="AC58" s="105"/>
      <c r="AD58" s="105"/>
      <c r="AE58" s="105"/>
      <c r="AF58" s="29"/>
      <c r="AG58" s="30"/>
      <c r="AH58" s="21"/>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row>
    <row r="59" spans="1:64" ht="46.9" hidden="1" customHeight="1" x14ac:dyDescent="0.2">
      <c r="A59" s="125"/>
      <c r="B59" s="126" t="s">
        <v>136</v>
      </c>
      <c r="C59" s="126" t="s">
        <v>136</v>
      </c>
      <c r="D59" s="127" t="s">
        <v>141</v>
      </c>
      <c r="E59" s="126" t="s">
        <v>37</v>
      </c>
      <c r="F59" s="21"/>
      <c r="G59" s="18"/>
      <c r="H59" s="18"/>
      <c r="I59" s="18"/>
      <c r="J59" s="18"/>
      <c r="K59" s="18"/>
      <c r="L59" s="18"/>
      <c r="M59" s="39"/>
      <c r="N59" s="18"/>
      <c r="O59" s="109"/>
      <c r="P59" s="18"/>
      <c r="Q59" s="18"/>
      <c r="R59" s="113"/>
      <c r="S59" s="27">
        <f t="shared" si="11"/>
        <v>0</v>
      </c>
      <c r="T59" s="128"/>
      <c r="U59" s="105"/>
      <c r="V59" s="105"/>
      <c r="W59" s="105"/>
      <c r="X59" s="105"/>
      <c r="Y59" s="18"/>
      <c r="Z59" s="105"/>
      <c r="AA59" s="105"/>
      <c r="AB59" s="105"/>
      <c r="AC59" s="105"/>
      <c r="AD59" s="105"/>
      <c r="AE59" s="105"/>
      <c r="AF59" s="29">
        <f>IFERROR(SUM(T59:AE59),"")</f>
        <v>0</v>
      </c>
      <c r="AG59" s="30" t="str">
        <f>IF(AND(S59=0,AF59=0),"",IF(IFERROR(AF59/S59,"")&gt;100%,100%,IFERROR(AF59/S59,"")))</f>
        <v/>
      </c>
      <c r="AH59" s="21"/>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row>
    <row r="60" spans="1:64" ht="40.5" hidden="1" customHeight="1" x14ac:dyDescent="0.2">
      <c r="A60" s="125"/>
      <c r="B60" s="126" t="s">
        <v>91</v>
      </c>
      <c r="C60" s="126" t="s">
        <v>136</v>
      </c>
      <c r="D60" s="127" t="s">
        <v>142</v>
      </c>
      <c r="E60" s="126" t="s">
        <v>37</v>
      </c>
      <c r="F60" s="21"/>
      <c r="G60" s="18"/>
      <c r="H60" s="18"/>
      <c r="I60" s="18"/>
      <c r="J60" s="18"/>
      <c r="K60" s="18"/>
      <c r="L60" s="18"/>
      <c r="M60" s="39"/>
      <c r="N60" s="18"/>
      <c r="O60" s="109"/>
      <c r="P60" s="18"/>
      <c r="Q60" s="18"/>
      <c r="R60" s="113"/>
      <c r="S60" s="27">
        <f t="shared" si="11"/>
        <v>0</v>
      </c>
      <c r="T60" s="128"/>
      <c r="U60" s="105"/>
      <c r="V60" s="105"/>
      <c r="W60" s="105"/>
      <c r="X60" s="105"/>
      <c r="Y60" s="18"/>
      <c r="Z60" s="105"/>
      <c r="AA60" s="105"/>
      <c r="AB60" s="105"/>
      <c r="AC60" s="105"/>
      <c r="AD60" s="105"/>
      <c r="AE60" s="105"/>
      <c r="AF60" s="29">
        <f>IFERROR(SUM(T60:AE60),"")</f>
        <v>0</v>
      </c>
      <c r="AG60" s="30" t="str">
        <f>IF(AND(S60=0,AF60=0),"",IF(IFERROR(AF60/S60,"")&gt;100%,100%,IFERROR(AF60/S60,"")))</f>
        <v/>
      </c>
      <c r="AH60" s="21"/>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row>
    <row r="61" spans="1:64" ht="63.95" hidden="1" customHeight="1" x14ac:dyDescent="0.2">
      <c r="A61" s="125"/>
      <c r="B61" s="125" t="s">
        <v>57</v>
      </c>
      <c r="C61" s="126" t="s">
        <v>136</v>
      </c>
      <c r="D61" s="127" t="s">
        <v>143</v>
      </c>
      <c r="E61" s="126" t="s">
        <v>37</v>
      </c>
      <c r="F61" s="21"/>
      <c r="G61" s="22"/>
      <c r="H61" s="22"/>
      <c r="I61" s="22"/>
      <c r="J61" s="22"/>
      <c r="K61" s="22"/>
      <c r="L61" s="22"/>
      <c r="M61" s="23"/>
      <c r="N61" s="22"/>
      <c r="O61" s="25"/>
      <c r="P61" s="22"/>
      <c r="Q61" s="22"/>
      <c r="R61" s="26"/>
      <c r="S61" s="27">
        <f t="shared" si="11"/>
        <v>0</v>
      </c>
      <c r="T61" s="28"/>
      <c r="U61" s="27"/>
      <c r="V61" s="22"/>
      <c r="W61" s="22"/>
      <c r="X61" s="22"/>
      <c r="Y61" s="22"/>
      <c r="Z61" s="22"/>
      <c r="AA61" s="22"/>
      <c r="AB61" s="22"/>
      <c r="AC61" s="22"/>
      <c r="AD61" s="22"/>
      <c r="AE61" s="22"/>
      <c r="AF61" s="29">
        <f>IFERROR(SUM(T61:AE61),"")</f>
        <v>0</v>
      </c>
      <c r="AG61" s="30" t="str">
        <f>IF(AND(S61=0,AF61=0),"",IF(IFERROR(AF61/S61,"")&gt;100%,100%,IFERROR(AF61/S61,"")))</f>
        <v/>
      </c>
      <c r="AH61" s="129"/>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row>
    <row r="62" spans="1:64" ht="58.15" hidden="1" customHeight="1" x14ac:dyDescent="0.2">
      <c r="A62" s="125"/>
      <c r="B62" s="125" t="s">
        <v>91</v>
      </c>
      <c r="C62" s="126" t="s">
        <v>136</v>
      </c>
      <c r="D62" s="127" t="s">
        <v>144</v>
      </c>
      <c r="E62" s="126" t="s">
        <v>37</v>
      </c>
      <c r="F62" s="21"/>
      <c r="G62" s="18"/>
      <c r="H62" s="18"/>
      <c r="I62" s="18"/>
      <c r="J62" s="18"/>
      <c r="K62" s="18"/>
      <c r="L62" s="18"/>
      <c r="M62" s="39"/>
      <c r="N62" s="18"/>
      <c r="O62" s="109"/>
      <c r="P62" s="18"/>
      <c r="Q62" s="18"/>
      <c r="R62" s="113"/>
      <c r="S62" s="27">
        <f t="shared" si="11"/>
        <v>0</v>
      </c>
      <c r="T62" s="128"/>
      <c r="U62" s="105"/>
      <c r="V62" s="105"/>
      <c r="W62" s="18"/>
      <c r="X62" s="105"/>
      <c r="Y62" s="105"/>
      <c r="Z62" s="18"/>
      <c r="AA62" s="105"/>
      <c r="AB62" s="105"/>
      <c r="AC62" s="105"/>
      <c r="AD62" s="105"/>
      <c r="AE62" s="105"/>
      <c r="AF62" s="29">
        <f>IFERROR(SUM(T62:AE62),"")</f>
        <v>0</v>
      </c>
      <c r="AG62" s="30" t="str">
        <f>IF(AND(S62=0,AF62=0),"",IF(IFERROR(AF62/S62,"")&gt;100%,100%,IFERROR(AF62/S62,"")))</f>
        <v/>
      </c>
      <c r="AH62" s="105"/>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row>
    <row r="63" spans="1:64" ht="61.7" hidden="1" customHeight="1" x14ac:dyDescent="0.2">
      <c r="A63" s="125"/>
      <c r="B63" s="125" t="s">
        <v>57</v>
      </c>
      <c r="C63" s="126" t="s">
        <v>136</v>
      </c>
      <c r="D63" s="127" t="s">
        <v>145</v>
      </c>
      <c r="E63" s="126" t="s">
        <v>37</v>
      </c>
      <c r="F63" s="21"/>
      <c r="G63" s="22"/>
      <c r="H63" s="22"/>
      <c r="I63" s="22"/>
      <c r="J63" s="22"/>
      <c r="K63" s="22"/>
      <c r="L63" s="22"/>
      <c r="M63" s="23"/>
      <c r="N63" s="22"/>
      <c r="O63" s="25"/>
      <c r="P63" s="22"/>
      <c r="Q63" s="22"/>
      <c r="R63" s="26"/>
      <c r="S63" s="27">
        <f t="shared" si="11"/>
        <v>0</v>
      </c>
      <c r="T63" s="28"/>
      <c r="U63" s="22"/>
      <c r="V63" s="22"/>
      <c r="W63" s="22"/>
      <c r="X63" s="22"/>
      <c r="Y63" s="22"/>
      <c r="Z63" s="22"/>
      <c r="AA63" s="22"/>
      <c r="AB63" s="22"/>
      <c r="AC63" s="22"/>
      <c r="AD63" s="22"/>
      <c r="AE63" s="22"/>
      <c r="AF63" s="29"/>
      <c r="AG63" s="30"/>
      <c r="AH63" s="129"/>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row>
    <row r="64" spans="1:64" ht="61.7" hidden="1" customHeight="1" x14ac:dyDescent="0.2">
      <c r="A64" s="125"/>
      <c r="B64" s="125" t="s">
        <v>57</v>
      </c>
      <c r="C64" s="126" t="s">
        <v>136</v>
      </c>
      <c r="D64" s="127" t="s">
        <v>146</v>
      </c>
      <c r="E64" s="126" t="s">
        <v>37</v>
      </c>
      <c r="F64" s="21"/>
      <c r="G64" s="22"/>
      <c r="H64" s="22"/>
      <c r="I64" s="22"/>
      <c r="J64" s="22"/>
      <c r="K64" s="22"/>
      <c r="L64" s="22"/>
      <c r="M64" s="23"/>
      <c r="N64" s="22"/>
      <c r="O64" s="25"/>
      <c r="P64" s="22"/>
      <c r="Q64" s="22"/>
      <c r="R64" s="26"/>
      <c r="S64" s="27">
        <f t="shared" si="11"/>
        <v>0</v>
      </c>
      <c r="T64" s="28"/>
      <c r="U64" s="22"/>
      <c r="V64" s="22"/>
      <c r="W64" s="22"/>
      <c r="X64" s="22"/>
      <c r="Y64" s="22"/>
      <c r="Z64" s="22"/>
      <c r="AA64" s="22"/>
      <c r="AB64" s="22"/>
      <c r="AC64" s="22"/>
      <c r="AD64" s="22"/>
      <c r="AE64" s="22"/>
      <c r="AF64" s="29">
        <f>IFERROR(SUM(T64:AE64),"")</f>
        <v>0</v>
      </c>
      <c r="AG64" s="30" t="str">
        <f>IF(AND(S64=0,AF64=0),"",IF(IFERROR(AF64/S64,"")&gt;100%,100%,IFERROR(AF64/S64,"")))</f>
        <v/>
      </c>
      <c r="AH64" s="129"/>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row>
    <row r="65" spans="1:64" ht="17.25" x14ac:dyDescent="0.2">
      <c r="A65" s="113"/>
      <c r="B65" s="130"/>
      <c r="C65" s="57"/>
      <c r="D65" s="57"/>
      <c r="E65" s="57"/>
      <c r="F65" s="57"/>
      <c r="G65" s="24">
        <f t="shared" ref="G65:R65" si="12">SUM(G59:G59)</f>
        <v>0</v>
      </c>
      <c r="H65" s="24">
        <f t="shared" si="12"/>
        <v>0</v>
      </c>
      <c r="I65" s="24">
        <f t="shared" si="12"/>
        <v>0</v>
      </c>
      <c r="J65" s="24">
        <f t="shared" si="12"/>
        <v>0</v>
      </c>
      <c r="K65" s="24">
        <f t="shared" si="12"/>
        <v>0</v>
      </c>
      <c r="L65" s="24">
        <f t="shared" si="12"/>
        <v>0</v>
      </c>
      <c r="M65" s="23">
        <f t="shared" si="12"/>
        <v>0</v>
      </c>
      <c r="N65" s="24">
        <f t="shared" si="12"/>
        <v>0</v>
      </c>
      <c r="O65" s="25">
        <f t="shared" si="12"/>
        <v>0</v>
      </c>
      <c r="P65" s="24">
        <f t="shared" si="12"/>
        <v>0</v>
      </c>
      <c r="Q65" s="24">
        <f t="shared" si="12"/>
        <v>0</v>
      </c>
      <c r="R65" s="69">
        <f t="shared" si="12"/>
        <v>0</v>
      </c>
      <c r="S65" s="27">
        <f t="shared" ref="S65:AE65" si="13">SUM(S56:S59)</f>
        <v>1</v>
      </c>
      <c r="T65" s="22">
        <f t="shared" si="13"/>
        <v>0</v>
      </c>
      <c r="U65" s="22">
        <f t="shared" si="13"/>
        <v>0</v>
      </c>
      <c r="V65" s="22">
        <f t="shared" si="13"/>
        <v>0</v>
      </c>
      <c r="W65" s="22">
        <f t="shared" si="13"/>
        <v>0</v>
      </c>
      <c r="X65" s="22">
        <f t="shared" si="13"/>
        <v>0</v>
      </c>
      <c r="Y65" s="22">
        <f t="shared" si="13"/>
        <v>0</v>
      </c>
      <c r="Z65" s="22">
        <f t="shared" si="13"/>
        <v>0</v>
      </c>
      <c r="AA65" s="22">
        <f t="shared" si="13"/>
        <v>0</v>
      </c>
      <c r="AB65" s="22">
        <f t="shared" si="13"/>
        <v>0</v>
      </c>
      <c r="AC65" s="22">
        <f t="shared" si="13"/>
        <v>0</v>
      </c>
      <c r="AD65" s="22">
        <f t="shared" si="13"/>
        <v>0</v>
      </c>
      <c r="AE65" s="22">
        <f t="shared" si="13"/>
        <v>0</v>
      </c>
      <c r="AF65" s="27">
        <f>SUM(AF55:AF59)</f>
        <v>0</v>
      </c>
      <c r="AG65" s="59">
        <f>+AF65/S65</f>
        <v>0</v>
      </c>
      <c r="AH65" s="131"/>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row>
    <row r="66" spans="1:64" ht="17.25" x14ac:dyDescent="0.2">
      <c r="A66" s="55"/>
      <c r="B66" s="56"/>
      <c r="C66" s="118"/>
      <c r="D66" s="132"/>
      <c r="E66" s="58"/>
      <c r="F66" s="58"/>
      <c r="G66" s="206">
        <f>+G65+H65+I65</f>
        <v>0</v>
      </c>
      <c r="H66" s="206"/>
      <c r="I66" s="206"/>
      <c r="J66" s="206">
        <f>+J65+K65+L65</f>
        <v>0</v>
      </c>
      <c r="K66" s="206"/>
      <c r="L66" s="206"/>
      <c r="M66" s="207">
        <f>+M65+N65+O65</f>
        <v>0</v>
      </c>
      <c r="N66" s="207"/>
      <c r="O66" s="207"/>
      <c r="P66" s="206">
        <f>+P65+Q65+R65</f>
        <v>0</v>
      </c>
      <c r="Q66" s="206"/>
      <c r="R66" s="206"/>
      <c r="S66" s="27">
        <f>+G66+J66+M66+P66</f>
        <v>0</v>
      </c>
      <c r="T66" s="207">
        <f>+T59+U59+V59</f>
        <v>0</v>
      </c>
      <c r="U66" s="207"/>
      <c r="V66" s="207"/>
      <c r="W66" s="207">
        <f>+W59+X59+Y59</f>
        <v>0</v>
      </c>
      <c r="X66" s="207"/>
      <c r="Y66" s="207"/>
      <c r="Z66" s="207">
        <f>+Z59+AA59+AB59</f>
        <v>0</v>
      </c>
      <c r="AA66" s="207"/>
      <c r="AB66" s="207"/>
      <c r="AC66" s="207">
        <f>+AC59+AD59+AE59</f>
        <v>0</v>
      </c>
      <c r="AD66" s="207"/>
      <c r="AE66" s="207"/>
      <c r="AF66" s="27">
        <f>+T66+W66+Z66+AC66</f>
        <v>0</v>
      </c>
      <c r="AG66" s="59" t="e">
        <f>+AF66/S66</f>
        <v>#DIV/0!</v>
      </c>
      <c r="AH66" s="119"/>
    </row>
    <row r="67" spans="1:64" ht="17.25" x14ac:dyDescent="0.2">
      <c r="A67" s="133"/>
      <c r="B67" s="134"/>
      <c r="C67" s="135"/>
      <c r="D67" s="136"/>
      <c r="E67" s="137"/>
      <c r="F67" s="137"/>
      <c r="G67" s="203" t="e">
        <f>+G66/S66</f>
        <v>#DIV/0!</v>
      </c>
      <c r="H67" s="203"/>
      <c r="I67" s="203"/>
      <c r="J67" s="203" t="e">
        <f>+J66/S66</f>
        <v>#DIV/0!</v>
      </c>
      <c r="K67" s="203"/>
      <c r="L67" s="203"/>
      <c r="M67" s="204" t="e">
        <f>+M66/S66</f>
        <v>#DIV/0!</v>
      </c>
      <c r="N67" s="204"/>
      <c r="O67" s="204"/>
      <c r="P67" s="203" t="e">
        <f>+P66/S66</f>
        <v>#DIV/0!</v>
      </c>
      <c r="Q67" s="203"/>
      <c r="R67" s="203"/>
      <c r="S67" s="138" t="e">
        <f>+G67+J67+M67+P67</f>
        <v>#DIV/0!</v>
      </c>
      <c r="T67" s="203" t="e">
        <f>+T66/G66</f>
        <v>#DIV/0!</v>
      </c>
      <c r="U67" s="203"/>
      <c r="V67" s="203"/>
      <c r="W67" s="203" t="e">
        <f>+W66/J66</f>
        <v>#DIV/0!</v>
      </c>
      <c r="X67" s="203"/>
      <c r="Y67" s="203"/>
      <c r="Z67" s="203" t="e">
        <f>+Z66/M66</f>
        <v>#DIV/0!</v>
      </c>
      <c r="AA67" s="203"/>
      <c r="AB67" s="203"/>
      <c r="AC67" s="203" t="e">
        <f>+AC66/P66</f>
        <v>#DIV/0!</v>
      </c>
      <c r="AD67" s="203"/>
      <c r="AE67" s="203"/>
      <c r="AF67" s="61" t="e">
        <f>(T67+W67+Z67)/3</f>
        <v>#DIV/0!</v>
      </c>
      <c r="AG67" s="59"/>
      <c r="AH67" s="139"/>
    </row>
    <row r="68" spans="1:64" ht="20.45" customHeight="1" x14ac:dyDescent="0.2">
      <c r="A68" s="208" t="s">
        <v>147</v>
      </c>
      <c r="B68" s="208"/>
      <c r="C68" s="208"/>
      <c r="D68" s="208"/>
      <c r="E68" s="208"/>
      <c r="F68" s="208"/>
      <c r="G68" s="208"/>
      <c r="H68" s="208"/>
      <c r="I68" s="208"/>
      <c r="J68" s="208"/>
      <c r="K68" s="208"/>
      <c r="L68" s="208"/>
      <c r="M68" s="208"/>
      <c r="N68" s="208"/>
      <c r="O68" s="208"/>
      <c r="P68" s="208"/>
      <c r="Q68" s="208"/>
      <c r="R68" s="208"/>
      <c r="S68" s="208"/>
      <c r="T68" s="208"/>
      <c r="U68" s="208"/>
      <c r="V68" s="208"/>
      <c r="W68" s="208"/>
      <c r="X68" s="208"/>
      <c r="Y68" s="208"/>
      <c r="Z68" s="208"/>
      <c r="AA68" s="208"/>
      <c r="AB68" s="208"/>
      <c r="AC68" s="208"/>
      <c r="AD68" s="208"/>
      <c r="AE68" s="208"/>
      <c r="AF68" s="208"/>
      <c r="AG68" s="208"/>
      <c r="AH68" s="208"/>
    </row>
    <row r="69" spans="1:64" s="62" customFormat="1" ht="59.45" customHeight="1" x14ac:dyDescent="0.2">
      <c r="A69" s="140" t="s">
        <v>148</v>
      </c>
      <c r="B69" s="130"/>
      <c r="C69" s="21" t="s">
        <v>149</v>
      </c>
      <c r="D69" s="141" t="s">
        <v>150</v>
      </c>
      <c r="E69" s="21" t="s">
        <v>37</v>
      </c>
      <c r="F69" s="129" t="s">
        <v>151</v>
      </c>
      <c r="G69" s="22"/>
      <c r="H69" s="22"/>
      <c r="I69" s="22"/>
      <c r="J69" s="22"/>
      <c r="K69" s="22"/>
      <c r="L69" s="22"/>
      <c r="M69" s="23"/>
      <c r="N69" s="22"/>
      <c r="O69" s="25"/>
      <c r="P69" s="22">
        <v>1</v>
      </c>
      <c r="Q69" s="22"/>
      <c r="R69" s="26"/>
      <c r="S69" s="27">
        <f>IFERROR(SUM(G69:R69),"")</f>
        <v>1</v>
      </c>
      <c r="T69" s="28"/>
      <c r="U69" s="22"/>
      <c r="V69" s="22"/>
      <c r="W69" s="22"/>
      <c r="X69" s="22"/>
      <c r="Y69" s="22"/>
      <c r="Z69" s="22"/>
      <c r="AA69" s="22"/>
      <c r="AB69" s="22"/>
      <c r="AC69" s="22"/>
      <c r="AD69" s="22"/>
      <c r="AE69" s="22"/>
      <c r="AF69" s="29">
        <f>IFERROR(SUM(T69:AE69),"")</f>
        <v>0</v>
      </c>
      <c r="AG69" s="30">
        <f>IF(AND(S69=0,AF69=0),"",IF(IFERROR(AF69/S69,"")&gt;100%,100%,IFERROR(AF69/S69,"")))</f>
        <v>0</v>
      </c>
      <c r="AH69" s="142"/>
    </row>
    <row r="70" spans="1:64" ht="102" customHeight="1" x14ac:dyDescent="0.2">
      <c r="A70" s="140" t="s">
        <v>152</v>
      </c>
      <c r="B70" s="56"/>
      <c r="C70" s="66" t="s">
        <v>149</v>
      </c>
      <c r="D70" s="132" t="s">
        <v>153</v>
      </c>
      <c r="E70" s="66" t="s">
        <v>37</v>
      </c>
      <c r="F70" s="143" t="s">
        <v>154</v>
      </c>
      <c r="G70" s="24"/>
      <c r="H70" s="24"/>
      <c r="I70" s="24"/>
      <c r="J70" s="24"/>
      <c r="K70" s="24"/>
      <c r="L70" s="24"/>
      <c r="M70" s="23"/>
      <c r="N70" s="24"/>
      <c r="O70" s="25"/>
      <c r="P70" s="24"/>
      <c r="Q70" s="24">
        <v>1</v>
      </c>
      <c r="R70" s="69"/>
      <c r="S70" s="51">
        <f>IFERROR(SUM(G70:R70),"")</f>
        <v>1</v>
      </c>
      <c r="T70" s="70"/>
      <c r="U70" s="24"/>
      <c r="V70" s="24"/>
      <c r="W70" s="24"/>
      <c r="X70" s="24"/>
      <c r="Y70" s="24"/>
      <c r="Z70" s="24"/>
      <c r="AA70" s="24"/>
      <c r="AB70" s="24"/>
      <c r="AC70" s="24"/>
      <c r="AD70" s="24"/>
      <c r="AE70" s="24"/>
      <c r="AF70" s="71">
        <f>IFERROR(SUM(T70:AE70),"")</f>
        <v>0</v>
      </c>
      <c r="AG70" s="72">
        <f>IF(AND(S70=0,AF70=0),"",IF(IFERROR(AF70/S70,"")&gt;100%,100%,IFERROR(AF70/S70,"")))</f>
        <v>0</v>
      </c>
      <c r="AH70" s="144"/>
    </row>
    <row r="71" spans="1:64" ht="17.25" x14ac:dyDescent="0.2">
      <c r="A71" s="55"/>
      <c r="B71" s="56"/>
      <c r="C71" s="58"/>
      <c r="D71" s="132"/>
      <c r="E71" s="58"/>
      <c r="F71" s="99"/>
      <c r="G71" s="24">
        <f t="shared" ref="G71:AE71" si="14">SUM(G69:G70)</f>
        <v>0</v>
      </c>
      <c r="H71" s="24">
        <f t="shared" si="14"/>
        <v>0</v>
      </c>
      <c r="I71" s="24">
        <f t="shared" si="14"/>
        <v>0</v>
      </c>
      <c r="J71" s="24">
        <f t="shared" si="14"/>
        <v>0</v>
      </c>
      <c r="K71" s="24">
        <f t="shared" si="14"/>
        <v>0</v>
      </c>
      <c r="L71" s="24">
        <f t="shared" si="14"/>
        <v>0</v>
      </c>
      <c r="M71" s="23">
        <f t="shared" si="14"/>
        <v>0</v>
      </c>
      <c r="N71" s="24">
        <f t="shared" si="14"/>
        <v>0</v>
      </c>
      <c r="O71" s="25">
        <f t="shared" si="14"/>
        <v>0</v>
      </c>
      <c r="P71" s="24">
        <f t="shared" si="14"/>
        <v>1</v>
      </c>
      <c r="Q71" s="69">
        <f t="shared" si="14"/>
        <v>1</v>
      </c>
      <c r="R71" s="69">
        <f t="shared" si="14"/>
        <v>0</v>
      </c>
      <c r="S71" s="51">
        <f t="shared" si="14"/>
        <v>2</v>
      </c>
      <c r="T71" s="70">
        <f t="shared" si="14"/>
        <v>0</v>
      </c>
      <c r="U71" s="24">
        <f t="shared" si="14"/>
        <v>0</v>
      </c>
      <c r="V71" s="24">
        <f t="shared" si="14"/>
        <v>0</v>
      </c>
      <c r="W71" s="24">
        <f t="shared" si="14"/>
        <v>0</v>
      </c>
      <c r="X71" s="24">
        <f t="shared" si="14"/>
        <v>0</v>
      </c>
      <c r="Y71" s="24">
        <f t="shared" si="14"/>
        <v>0</v>
      </c>
      <c r="Z71" s="24">
        <f t="shared" si="14"/>
        <v>0</v>
      </c>
      <c r="AA71" s="24">
        <f t="shared" si="14"/>
        <v>0</v>
      </c>
      <c r="AB71" s="24">
        <f t="shared" si="14"/>
        <v>0</v>
      </c>
      <c r="AC71" s="24">
        <f t="shared" si="14"/>
        <v>0</v>
      </c>
      <c r="AD71" s="24">
        <f t="shared" si="14"/>
        <v>0</v>
      </c>
      <c r="AE71" s="24">
        <f t="shared" si="14"/>
        <v>0</v>
      </c>
      <c r="AF71" s="51">
        <f>SUM(AF68:AF70)</f>
        <v>0</v>
      </c>
      <c r="AG71" s="59">
        <f>+AF71/S71</f>
        <v>0</v>
      </c>
      <c r="AH71" s="145"/>
    </row>
    <row r="72" spans="1:64" ht="17.25" x14ac:dyDescent="0.2">
      <c r="A72" s="55"/>
      <c r="B72" s="56"/>
      <c r="C72" s="58"/>
      <c r="D72" s="132"/>
      <c r="E72" s="58"/>
      <c r="F72" s="99"/>
      <c r="G72" s="206">
        <f>+G71+H71+I71</f>
        <v>0</v>
      </c>
      <c r="H72" s="206"/>
      <c r="I72" s="206"/>
      <c r="J72" s="206">
        <f>+J71+K71+L71</f>
        <v>0</v>
      </c>
      <c r="K72" s="206"/>
      <c r="L72" s="206"/>
      <c r="M72" s="207">
        <f>+M71+N71+O71</f>
        <v>0</v>
      </c>
      <c r="N72" s="207"/>
      <c r="O72" s="207"/>
      <c r="P72" s="206">
        <f>+P71+Q71+R71</f>
        <v>2</v>
      </c>
      <c r="Q72" s="206"/>
      <c r="R72" s="206"/>
      <c r="S72" s="51">
        <f>+G72+J72+M72+P72</f>
        <v>2</v>
      </c>
      <c r="T72" s="206">
        <f>+T71+U71+V71</f>
        <v>0</v>
      </c>
      <c r="U72" s="206"/>
      <c r="V72" s="206"/>
      <c r="W72" s="206">
        <f>+W71+X71+Y71</f>
        <v>0</v>
      </c>
      <c r="X72" s="206"/>
      <c r="Y72" s="206"/>
      <c r="Z72" s="206">
        <f>+Z71+AA71+AB71</f>
        <v>0</v>
      </c>
      <c r="AA72" s="206"/>
      <c r="AB72" s="206"/>
      <c r="AC72" s="206">
        <f>+AC71+AD71+AE71</f>
        <v>0</v>
      </c>
      <c r="AD72" s="206"/>
      <c r="AE72" s="206"/>
      <c r="AF72" s="51">
        <f>+T72+W72+Z72+AC72</f>
        <v>0</v>
      </c>
      <c r="AG72" s="59">
        <f>+AF72/S72</f>
        <v>0</v>
      </c>
      <c r="AH72" s="145"/>
    </row>
    <row r="73" spans="1:64" ht="17.25" x14ac:dyDescent="0.2">
      <c r="A73" s="55"/>
      <c r="B73" s="56"/>
      <c r="C73" s="58"/>
      <c r="D73" s="132"/>
      <c r="E73" s="58"/>
      <c r="F73" s="99"/>
      <c r="G73" s="203">
        <f>+G72/S72</f>
        <v>0</v>
      </c>
      <c r="H73" s="203"/>
      <c r="I73" s="203"/>
      <c r="J73" s="203">
        <f>+J72/S72</f>
        <v>0</v>
      </c>
      <c r="K73" s="203"/>
      <c r="L73" s="203"/>
      <c r="M73" s="204">
        <f>+M72/S72</f>
        <v>0</v>
      </c>
      <c r="N73" s="204"/>
      <c r="O73" s="204"/>
      <c r="P73" s="203">
        <f>+P72/S72</f>
        <v>1</v>
      </c>
      <c r="Q73" s="203"/>
      <c r="R73" s="203"/>
      <c r="S73" s="61">
        <f>+G73+J73+M73+P73</f>
        <v>1</v>
      </c>
      <c r="T73" s="203" t="e">
        <f>+T72/G72</f>
        <v>#DIV/0!</v>
      </c>
      <c r="U73" s="203"/>
      <c r="V73" s="203"/>
      <c r="W73" s="203" t="e">
        <f>+W72/J72</f>
        <v>#DIV/0!</v>
      </c>
      <c r="X73" s="203"/>
      <c r="Y73" s="203"/>
      <c r="Z73" s="203" t="e">
        <f>+Z72/M72</f>
        <v>#DIV/0!</v>
      </c>
      <c r="AA73" s="203"/>
      <c r="AB73" s="203"/>
      <c r="AC73" s="203">
        <f>+AC72/P72</f>
        <v>0</v>
      </c>
      <c r="AD73" s="203"/>
      <c r="AE73" s="203"/>
      <c r="AF73" s="61" t="e">
        <f>(T73+W73+Z73)/3</f>
        <v>#DIV/0!</v>
      </c>
      <c r="AG73" s="59"/>
      <c r="AH73" s="145"/>
    </row>
    <row r="74" spans="1:64" ht="31.5" customHeight="1" x14ac:dyDescent="0.2">
      <c r="A74" s="208" t="s">
        <v>155</v>
      </c>
      <c r="B74" s="208"/>
      <c r="C74" s="208"/>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row>
    <row r="75" spans="1:64" ht="54.4" customHeight="1" x14ac:dyDescent="0.2">
      <c r="A75" s="146" t="s">
        <v>156</v>
      </c>
      <c r="B75" s="18" t="s">
        <v>157</v>
      </c>
      <c r="C75" s="18" t="s">
        <v>158</v>
      </c>
      <c r="D75" s="121" t="s">
        <v>159</v>
      </c>
      <c r="E75" s="21" t="s">
        <v>160</v>
      </c>
      <c r="F75" s="21" t="s">
        <v>161</v>
      </c>
      <c r="G75" s="22"/>
      <c r="H75" s="22"/>
      <c r="I75" s="22"/>
      <c r="J75" s="22">
        <v>1</v>
      </c>
      <c r="K75" s="22"/>
      <c r="L75" s="22"/>
      <c r="M75" s="23">
        <v>1</v>
      </c>
      <c r="N75" s="22"/>
      <c r="O75" s="25">
        <v>1</v>
      </c>
      <c r="P75" s="22"/>
      <c r="Q75" s="22">
        <v>1</v>
      </c>
      <c r="R75" s="26"/>
      <c r="S75" s="27">
        <f>IFERROR(SUM(G75:R75),"")</f>
        <v>4</v>
      </c>
      <c r="T75" s="28"/>
      <c r="U75" s="22"/>
      <c r="V75" s="22"/>
      <c r="W75" s="22"/>
      <c r="X75" s="22"/>
      <c r="Y75" s="22"/>
      <c r="Z75" s="22"/>
      <c r="AA75" s="22"/>
      <c r="AB75" s="22"/>
      <c r="AC75" s="22"/>
      <c r="AD75" s="22"/>
      <c r="AE75" s="22"/>
      <c r="AF75" s="29">
        <f>IFERROR(SUM(T75:AE75),"")</f>
        <v>0</v>
      </c>
      <c r="AG75" s="30">
        <f>IF(AND(S75=0,AF75=0),"",IF(IFERROR(AF75/S75,"")&gt;100%,100%,IFERROR(AF75/S75,"")))</f>
        <v>0</v>
      </c>
      <c r="AH75" s="144"/>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row>
    <row r="76" spans="1:64" ht="54.4" customHeight="1" x14ac:dyDescent="0.2">
      <c r="A76" s="146" t="s">
        <v>162</v>
      </c>
      <c r="B76" s="18" t="s">
        <v>157</v>
      </c>
      <c r="C76" s="18" t="s">
        <v>158</v>
      </c>
      <c r="D76" s="121" t="s">
        <v>163</v>
      </c>
      <c r="E76" s="21" t="s">
        <v>160</v>
      </c>
      <c r="F76" s="21" t="s">
        <v>161</v>
      </c>
      <c r="G76" s="22">
        <v>1</v>
      </c>
      <c r="H76" s="22">
        <v>1</v>
      </c>
      <c r="I76" s="22">
        <v>1</v>
      </c>
      <c r="J76" s="22">
        <v>1</v>
      </c>
      <c r="K76" s="22">
        <v>1</v>
      </c>
      <c r="L76" s="22">
        <v>1</v>
      </c>
      <c r="M76" s="23">
        <v>1</v>
      </c>
      <c r="N76" s="22">
        <v>1</v>
      </c>
      <c r="O76" s="25">
        <v>1</v>
      </c>
      <c r="P76" s="22">
        <v>1</v>
      </c>
      <c r="Q76" s="22">
        <v>1</v>
      </c>
      <c r="R76" s="26">
        <v>1</v>
      </c>
      <c r="S76" s="27">
        <f>IFERROR(SUM(G76:R76),"")</f>
        <v>12</v>
      </c>
      <c r="T76" s="28"/>
      <c r="U76" s="22"/>
      <c r="V76" s="22"/>
      <c r="W76" s="22"/>
      <c r="X76" s="22"/>
      <c r="Y76" s="22"/>
      <c r="Z76" s="22"/>
      <c r="AA76" s="22"/>
      <c r="AB76" s="22"/>
      <c r="AC76" s="22"/>
      <c r="AD76" s="22"/>
      <c r="AE76" s="22"/>
      <c r="AF76" s="29">
        <f>IFERROR(SUM(T76:AE76),"")</f>
        <v>0</v>
      </c>
      <c r="AG76" s="30">
        <f>IF(AND(S76=0,AF76=0),"",IF(IFERROR(AF76/S76,"")&gt;100%,100%,IFERROR(AF76/S76,"")))</f>
        <v>0</v>
      </c>
      <c r="AH76" s="145"/>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row>
    <row r="77" spans="1:64" ht="139.5" customHeight="1" x14ac:dyDescent="0.2">
      <c r="A77" s="146" t="s">
        <v>164</v>
      </c>
      <c r="B77" s="18"/>
      <c r="C77" s="18" t="s">
        <v>158</v>
      </c>
      <c r="D77" s="121" t="s">
        <v>165</v>
      </c>
      <c r="E77" s="21" t="s">
        <v>166</v>
      </c>
      <c r="F77" s="21"/>
      <c r="G77" s="22"/>
      <c r="H77" s="22"/>
      <c r="I77" s="22"/>
      <c r="J77" s="22"/>
      <c r="K77" s="22"/>
      <c r="L77" s="22">
        <v>1</v>
      </c>
      <c r="M77" s="23">
        <v>1</v>
      </c>
      <c r="N77" s="22">
        <v>1</v>
      </c>
      <c r="O77" s="25">
        <v>1</v>
      </c>
      <c r="P77" s="22">
        <v>1</v>
      </c>
      <c r="Q77" s="22">
        <v>1</v>
      </c>
      <c r="R77" s="26">
        <v>1</v>
      </c>
      <c r="S77" s="27">
        <f>IFERROR(SUM(G77:R77),"")</f>
        <v>7</v>
      </c>
      <c r="T77" s="28"/>
      <c r="U77" s="22"/>
      <c r="V77" s="22"/>
      <c r="W77" s="22"/>
      <c r="X77" s="22"/>
      <c r="Y77" s="22"/>
      <c r="Z77" s="22"/>
      <c r="AA77" s="22"/>
      <c r="AB77" s="22"/>
      <c r="AC77" s="22"/>
      <c r="AD77" s="22"/>
      <c r="AE77" s="22"/>
      <c r="AF77" s="29"/>
      <c r="AG77" s="30">
        <f>IF(AND(S77=0,AF77=0),"",IF(IFERROR(AF77/S77,"")&gt;100%,100%,IFERROR(AF77/S77,"")))</f>
        <v>0</v>
      </c>
      <c r="AH77" s="144"/>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row>
    <row r="78" spans="1:64" ht="17.25" x14ac:dyDescent="0.2">
      <c r="A78" s="55"/>
      <c r="B78" s="56"/>
      <c r="C78" s="56"/>
      <c r="D78" s="132"/>
      <c r="E78" s="58"/>
      <c r="F78" s="58"/>
      <c r="G78" s="24">
        <f t="shared" ref="G78:R78" si="15">SUM(G75:G77)</f>
        <v>1</v>
      </c>
      <c r="H78" s="24">
        <f t="shared" si="15"/>
        <v>1</v>
      </c>
      <c r="I78" s="24">
        <f t="shared" si="15"/>
        <v>1</v>
      </c>
      <c r="J78" s="24">
        <f t="shared" si="15"/>
        <v>2</v>
      </c>
      <c r="K78" s="24">
        <f t="shared" si="15"/>
        <v>1</v>
      </c>
      <c r="L78" s="24">
        <f t="shared" si="15"/>
        <v>2</v>
      </c>
      <c r="M78" s="23">
        <f t="shared" si="15"/>
        <v>3</v>
      </c>
      <c r="N78" s="24">
        <f t="shared" si="15"/>
        <v>2</v>
      </c>
      <c r="O78" s="25">
        <f t="shared" si="15"/>
        <v>3</v>
      </c>
      <c r="P78" s="24">
        <f t="shared" si="15"/>
        <v>2</v>
      </c>
      <c r="Q78" s="24">
        <f t="shared" si="15"/>
        <v>3</v>
      </c>
      <c r="R78" s="24">
        <f t="shared" si="15"/>
        <v>2</v>
      </c>
      <c r="S78" s="51">
        <f>SUM(S75:S76)</f>
        <v>16</v>
      </c>
      <c r="T78" s="24">
        <f t="shared" ref="T78:AE78" si="16">SUM(T75:T77)</f>
        <v>0</v>
      </c>
      <c r="U78" s="24">
        <f t="shared" si="16"/>
        <v>0</v>
      </c>
      <c r="V78" s="24">
        <f t="shared" si="16"/>
        <v>0</v>
      </c>
      <c r="W78" s="24">
        <f t="shared" si="16"/>
        <v>0</v>
      </c>
      <c r="X78" s="24">
        <f t="shared" si="16"/>
        <v>0</v>
      </c>
      <c r="Y78" s="24">
        <f t="shared" si="16"/>
        <v>0</v>
      </c>
      <c r="Z78" s="24">
        <f t="shared" si="16"/>
        <v>0</v>
      </c>
      <c r="AA78" s="24">
        <f t="shared" si="16"/>
        <v>0</v>
      </c>
      <c r="AB78" s="24">
        <f t="shared" si="16"/>
        <v>0</v>
      </c>
      <c r="AC78" s="24">
        <f t="shared" si="16"/>
        <v>0</v>
      </c>
      <c r="AD78" s="24">
        <f t="shared" si="16"/>
        <v>0</v>
      </c>
      <c r="AE78" s="24">
        <f t="shared" si="16"/>
        <v>0</v>
      </c>
      <c r="AF78" s="51">
        <f>SUM(AF75:AF75)</f>
        <v>0</v>
      </c>
      <c r="AG78" s="59">
        <f>+AF78/S78</f>
        <v>0</v>
      </c>
      <c r="AH78" s="145"/>
    </row>
    <row r="79" spans="1:64" ht="17.25" x14ac:dyDescent="0.2">
      <c r="A79" s="55"/>
      <c r="B79" s="56"/>
      <c r="C79" s="56"/>
      <c r="D79" s="132"/>
      <c r="E79" s="58"/>
      <c r="F79" s="58"/>
      <c r="G79" s="206">
        <f>+G78+H78+I78</f>
        <v>3</v>
      </c>
      <c r="H79" s="206"/>
      <c r="I79" s="206"/>
      <c r="J79" s="206">
        <f>+J78+K78+L78</f>
        <v>5</v>
      </c>
      <c r="K79" s="206"/>
      <c r="L79" s="206"/>
      <c r="M79" s="207">
        <f>+M78+N78+O78</f>
        <v>8</v>
      </c>
      <c r="N79" s="207"/>
      <c r="O79" s="207"/>
      <c r="P79" s="206">
        <f>+P78+Q78+R78</f>
        <v>7</v>
      </c>
      <c r="Q79" s="206"/>
      <c r="R79" s="206"/>
      <c r="S79" s="51">
        <f>+G79+J79+M79+P79</f>
        <v>23</v>
      </c>
      <c r="T79" s="206">
        <f>+T78+U78+V78</f>
        <v>0</v>
      </c>
      <c r="U79" s="206"/>
      <c r="V79" s="206"/>
      <c r="W79" s="206">
        <f>+W78+X78+Y78</f>
        <v>0</v>
      </c>
      <c r="X79" s="206"/>
      <c r="Y79" s="206"/>
      <c r="Z79" s="206">
        <f>+Z78+AA78+AB78</f>
        <v>0</v>
      </c>
      <c r="AA79" s="206"/>
      <c r="AB79" s="206"/>
      <c r="AC79" s="206">
        <f>+AC78+AD78+AE78</f>
        <v>0</v>
      </c>
      <c r="AD79" s="206"/>
      <c r="AE79" s="206"/>
      <c r="AF79" s="51">
        <f>+T79+W79+Z79+AC79</f>
        <v>0</v>
      </c>
      <c r="AG79" s="59">
        <f>+AF79/S79</f>
        <v>0</v>
      </c>
      <c r="AH79" s="145"/>
    </row>
    <row r="80" spans="1:64" ht="17.25" x14ac:dyDescent="0.2">
      <c r="A80" s="55"/>
      <c r="B80" s="56"/>
      <c r="C80" s="56"/>
      <c r="D80" s="132"/>
      <c r="E80" s="58"/>
      <c r="F80" s="58"/>
      <c r="G80" s="203">
        <f>+G79/S79</f>
        <v>0.13043478260869565</v>
      </c>
      <c r="H80" s="203"/>
      <c r="I80" s="203"/>
      <c r="J80" s="203">
        <f>+J79/S79</f>
        <v>0.21739130434782608</v>
      </c>
      <c r="K80" s="203"/>
      <c r="L80" s="203"/>
      <c r="M80" s="204">
        <f>+M79/S79</f>
        <v>0.34782608695652173</v>
      </c>
      <c r="N80" s="204"/>
      <c r="O80" s="204"/>
      <c r="P80" s="203">
        <f>+P79/S79</f>
        <v>0.30434782608695654</v>
      </c>
      <c r="Q80" s="203"/>
      <c r="R80" s="203"/>
      <c r="S80" s="61">
        <f>+G80+J80+M80+P80</f>
        <v>1</v>
      </c>
      <c r="T80" s="203">
        <f>+T79/G79</f>
        <v>0</v>
      </c>
      <c r="U80" s="203"/>
      <c r="V80" s="203"/>
      <c r="W80" s="203">
        <f>+W79/J79</f>
        <v>0</v>
      </c>
      <c r="X80" s="203"/>
      <c r="Y80" s="203"/>
      <c r="Z80" s="203">
        <f>+Z79/M79</f>
        <v>0</v>
      </c>
      <c r="AA80" s="203"/>
      <c r="AB80" s="203"/>
      <c r="AC80" s="203">
        <f>+AC79/P79</f>
        <v>0</v>
      </c>
      <c r="AD80" s="203"/>
      <c r="AE80" s="203"/>
      <c r="AF80" s="61">
        <f>(T80+W80+Z80)/3</f>
        <v>0</v>
      </c>
      <c r="AG80" s="59"/>
      <c r="AH80" s="145"/>
    </row>
    <row r="81" spans="1:64" ht="31.5" customHeight="1" x14ac:dyDescent="0.2">
      <c r="A81" s="208" t="s">
        <v>167</v>
      </c>
      <c r="B81" s="208"/>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row>
    <row r="82" spans="1:64" ht="48.95" customHeight="1" x14ac:dyDescent="0.2">
      <c r="A82" s="147"/>
      <c r="B82" s="18" t="s">
        <v>168</v>
      </c>
      <c r="C82" s="18" t="s">
        <v>169</v>
      </c>
      <c r="D82" s="121" t="s">
        <v>170</v>
      </c>
      <c r="E82" s="18" t="s">
        <v>37</v>
      </c>
      <c r="F82" s="21" t="s">
        <v>171</v>
      </c>
      <c r="G82" s="22"/>
      <c r="H82" s="22"/>
      <c r="I82" s="22"/>
      <c r="J82" s="22"/>
      <c r="K82" s="22"/>
      <c r="L82" s="22"/>
      <c r="M82" s="23"/>
      <c r="N82" s="22"/>
      <c r="O82" s="25"/>
      <c r="P82" s="22">
        <v>1</v>
      </c>
      <c r="Q82" s="22"/>
      <c r="R82" s="22"/>
      <c r="S82" s="148">
        <f>IFERROR(SUM(G82:R82),"")</f>
        <v>1</v>
      </c>
      <c r="T82" s="22"/>
      <c r="U82" s="22"/>
      <c r="V82" s="22"/>
      <c r="W82" s="22"/>
      <c r="X82" s="22"/>
      <c r="Y82" s="22"/>
      <c r="Z82" s="22"/>
      <c r="AA82" s="22"/>
      <c r="AB82" s="22"/>
      <c r="AC82" s="22"/>
      <c r="AD82" s="22"/>
      <c r="AE82" s="22"/>
      <c r="AF82" s="29">
        <f>IFERROR(SUM(T82:AE82),"")</f>
        <v>0</v>
      </c>
      <c r="AG82" s="30">
        <f>IF(AND(S82=0,AF82=0),"",IF(IFERROR(AF82/S82,"")&gt;100%,100%,IFERROR(AF82/S82,"")))</f>
        <v>0</v>
      </c>
      <c r="AH82" s="149"/>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row>
    <row r="83" spans="1:64" ht="17.25" x14ac:dyDescent="0.2">
      <c r="A83" s="55"/>
      <c r="B83" s="56"/>
      <c r="C83" s="56"/>
      <c r="D83" s="132"/>
      <c r="E83" s="58"/>
      <c r="F83" s="58"/>
      <c r="G83" s="24">
        <f t="shared" ref="G83:AF83" si="17">SUM(G82:G82)</f>
        <v>0</v>
      </c>
      <c r="H83" s="24">
        <f t="shared" si="17"/>
        <v>0</v>
      </c>
      <c r="I83" s="24">
        <f t="shared" si="17"/>
        <v>0</v>
      </c>
      <c r="J83" s="24">
        <f t="shared" si="17"/>
        <v>0</v>
      </c>
      <c r="K83" s="24">
        <f t="shared" si="17"/>
        <v>0</v>
      </c>
      <c r="L83" s="24">
        <f t="shared" si="17"/>
        <v>0</v>
      </c>
      <c r="M83" s="23">
        <f t="shared" si="17"/>
        <v>0</v>
      </c>
      <c r="N83" s="24">
        <f t="shared" si="17"/>
        <v>0</v>
      </c>
      <c r="O83" s="25">
        <f t="shared" si="17"/>
        <v>0</v>
      </c>
      <c r="P83" s="24">
        <f t="shared" si="17"/>
        <v>1</v>
      </c>
      <c r="Q83" s="24">
        <f t="shared" si="17"/>
        <v>0</v>
      </c>
      <c r="R83" s="69">
        <f t="shared" si="17"/>
        <v>0</v>
      </c>
      <c r="S83" s="51">
        <f t="shared" si="17"/>
        <v>1</v>
      </c>
      <c r="T83" s="70">
        <f t="shared" si="17"/>
        <v>0</v>
      </c>
      <c r="U83" s="24">
        <f t="shared" si="17"/>
        <v>0</v>
      </c>
      <c r="V83" s="24">
        <f t="shared" si="17"/>
        <v>0</v>
      </c>
      <c r="W83" s="24">
        <f t="shared" si="17"/>
        <v>0</v>
      </c>
      <c r="X83" s="24">
        <f t="shared" si="17"/>
        <v>0</v>
      </c>
      <c r="Y83" s="24">
        <f t="shared" si="17"/>
        <v>0</v>
      </c>
      <c r="Z83" s="24">
        <f t="shared" si="17"/>
        <v>0</v>
      </c>
      <c r="AA83" s="24">
        <f t="shared" si="17"/>
        <v>0</v>
      </c>
      <c r="AB83" s="24">
        <f t="shared" si="17"/>
        <v>0</v>
      </c>
      <c r="AC83" s="24">
        <f t="shared" si="17"/>
        <v>0</v>
      </c>
      <c r="AD83" s="24">
        <f t="shared" si="17"/>
        <v>0</v>
      </c>
      <c r="AE83" s="24">
        <f t="shared" si="17"/>
        <v>0</v>
      </c>
      <c r="AF83" s="51">
        <f t="shared" si="17"/>
        <v>0</v>
      </c>
      <c r="AG83" s="59">
        <f>+AF83/S83</f>
        <v>0</v>
      </c>
      <c r="AH83" s="145"/>
    </row>
    <row r="84" spans="1:64" ht="17.25" x14ac:dyDescent="0.2">
      <c r="A84" s="55"/>
      <c r="B84" s="56"/>
      <c r="C84" s="56"/>
      <c r="D84" s="132"/>
      <c r="E84" s="58"/>
      <c r="F84" s="58"/>
      <c r="G84" s="206">
        <f>+G83+H83+I83</f>
        <v>0</v>
      </c>
      <c r="H84" s="206"/>
      <c r="I84" s="206"/>
      <c r="J84" s="206">
        <f>+J83+K83+L83</f>
        <v>0</v>
      </c>
      <c r="K84" s="206"/>
      <c r="L84" s="206"/>
      <c r="M84" s="207">
        <f>+M83+N83+O83</f>
        <v>0</v>
      </c>
      <c r="N84" s="207"/>
      <c r="O84" s="207"/>
      <c r="P84" s="206">
        <f>+P83+Q83+R83</f>
        <v>1</v>
      </c>
      <c r="Q84" s="206"/>
      <c r="R84" s="206"/>
      <c r="S84" s="51">
        <f>+G84+J84+M84+P84</f>
        <v>1</v>
      </c>
      <c r="T84" s="206">
        <f>+T83+U83+V83</f>
        <v>0</v>
      </c>
      <c r="U84" s="206"/>
      <c r="V84" s="206"/>
      <c r="W84" s="206">
        <f>+W83+X83+Y83</f>
        <v>0</v>
      </c>
      <c r="X84" s="206"/>
      <c r="Y84" s="206"/>
      <c r="Z84" s="206">
        <f>+Z83+AA83+AB83</f>
        <v>0</v>
      </c>
      <c r="AA84" s="206"/>
      <c r="AB84" s="206"/>
      <c r="AC84" s="206">
        <f>+AC83+AD83+AE83</f>
        <v>0</v>
      </c>
      <c r="AD84" s="206"/>
      <c r="AE84" s="206"/>
      <c r="AF84" s="51">
        <f>+T84+W84+Z84+AC84</f>
        <v>0</v>
      </c>
      <c r="AG84" s="59">
        <f>+AF84/S84</f>
        <v>0</v>
      </c>
      <c r="AH84" s="145"/>
    </row>
    <row r="85" spans="1:64" ht="17.25" x14ac:dyDescent="0.2">
      <c r="A85" s="55"/>
      <c r="B85" s="56"/>
      <c r="C85" s="56"/>
      <c r="D85" s="132"/>
      <c r="E85" s="58"/>
      <c r="F85" s="58"/>
      <c r="G85" s="203">
        <f>+G84/S84</f>
        <v>0</v>
      </c>
      <c r="H85" s="203"/>
      <c r="I85" s="203"/>
      <c r="J85" s="203">
        <f>+J84/S84</f>
        <v>0</v>
      </c>
      <c r="K85" s="203"/>
      <c r="L85" s="203"/>
      <c r="M85" s="204">
        <f>+M84/S84</f>
        <v>0</v>
      </c>
      <c r="N85" s="204"/>
      <c r="O85" s="204"/>
      <c r="P85" s="203">
        <f>+P84/S84</f>
        <v>1</v>
      </c>
      <c r="Q85" s="203"/>
      <c r="R85" s="203"/>
      <c r="S85" s="61">
        <f>+G85+J85+M85+P85</f>
        <v>1</v>
      </c>
      <c r="T85" s="203" t="e">
        <f>+T84/G84</f>
        <v>#DIV/0!</v>
      </c>
      <c r="U85" s="203"/>
      <c r="V85" s="203"/>
      <c r="W85" s="203" t="e">
        <f>+W84/J84</f>
        <v>#DIV/0!</v>
      </c>
      <c r="X85" s="203"/>
      <c r="Y85" s="203"/>
      <c r="Z85" s="203" t="e">
        <f>+Z84/M84</f>
        <v>#DIV/0!</v>
      </c>
      <c r="AA85" s="203"/>
      <c r="AB85" s="203"/>
      <c r="AC85" s="203">
        <f>+AC84/P84</f>
        <v>0</v>
      </c>
      <c r="AD85" s="203"/>
      <c r="AE85" s="203"/>
      <c r="AF85" s="61" t="e">
        <f>(T85+W85+Z85)/3</f>
        <v>#DIV/0!</v>
      </c>
      <c r="AG85" s="59"/>
      <c r="AH85" s="145"/>
    </row>
    <row r="86" spans="1:64" ht="17.25" x14ac:dyDescent="0.2">
      <c r="A86" s="209"/>
      <c r="B86" s="209"/>
      <c r="C86" s="209"/>
      <c r="D86" s="209"/>
      <c r="E86" s="209"/>
      <c r="F86" s="209"/>
      <c r="G86" s="209"/>
      <c r="H86" s="209"/>
      <c r="I86" s="209"/>
      <c r="J86" s="209"/>
      <c r="K86" s="209"/>
      <c r="L86" s="209"/>
      <c r="M86" s="209"/>
      <c r="N86" s="209"/>
      <c r="O86" s="209"/>
      <c r="P86" s="209"/>
      <c r="Q86" s="209"/>
      <c r="R86" s="209"/>
      <c r="S86" s="209"/>
      <c r="T86" s="209"/>
      <c r="U86" s="209"/>
      <c r="V86" s="209"/>
      <c r="W86" s="209"/>
      <c r="X86" s="209"/>
      <c r="Y86" s="209"/>
      <c r="Z86" s="209"/>
      <c r="AA86" s="209"/>
      <c r="AB86" s="209"/>
      <c r="AC86" s="209"/>
      <c r="AD86" s="209"/>
      <c r="AE86" s="209"/>
      <c r="AF86" s="209"/>
      <c r="AG86" s="209"/>
      <c r="AH86" s="209"/>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row>
    <row r="87" spans="1:64" ht="29.25" customHeight="1" x14ac:dyDescent="0.2">
      <c r="A87" s="150"/>
      <c r="B87" s="150"/>
      <c r="C87" s="151"/>
      <c r="D87" s="152"/>
      <c r="E87" s="151"/>
      <c r="F87" s="62"/>
      <c r="G87" s="153"/>
      <c r="H87" s="153"/>
      <c r="I87" s="153"/>
      <c r="J87" s="153"/>
      <c r="K87" s="153"/>
      <c r="L87" s="153"/>
      <c r="M87" s="154"/>
      <c r="N87" s="153"/>
      <c r="O87" s="155"/>
      <c r="P87" s="153"/>
      <c r="Q87" s="153"/>
      <c r="R87" s="153"/>
      <c r="S87" s="156"/>
      <c r="T87" s="153"/>
      <c r="U87" s="153"/>
      <c r="V87" s="153"/>
      <c r="W87" s="153"/>
      <c r="X87" s="153"/>
      <c r="Y87" s="153"/>
      <c r="Z87" s="153"/>
      <c r="AA87" s="153"/>
      <c r="AB87" s="153"/>
      <c r="AC87" s="153"/>
      <c r="AD87" s="153"/>
      <c r="AE87" s="153"/>
      <c r="AF87" s="157"/>
      <c r="AG87" s="158"/>
      <c r="AH87" s="159"/>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row>
    <row r="88" spans="1:64" ht="29.25" customHeight="1" x14ac:dyDescent="0.2">
      <c r="A88" s="150"/>
      <c r="B88" s="150"/>
      <c r="C88" s="151"/>
      <c r="D88" s="152"/>
      <c r="E88" s="151"/>
      <c r="F88" s="62"/>
      <c r="G88" s="210" t="s">
        <v>10</v>
      </c>
      <c r="H88" s="210"/>
      <c r="I88" s="210"/>
      <c r="J88" s="210"/>
      <c r="K88" s="210"/>
      <c r="L88" s="210"/>
      <c r="M88" s="210"/>
      <c r="N88" s="210"/>
      <c r="O88" s="210"/>
      <c r="P88" s="210"/>
      <c r="Q88" s="210"/>
      <c r="R88" s="210"/>
      <c r="S88" s="210"/>
      <c r="T88" s="211" t="s">
        <v>11</v>
      </c>
      <c r="U88" s="211"/>
      <c r="V88" s="211"/>
      <c r="W88" s="211"/>
      <c r="X88" s="211"/>
      <c r="Y88" s="211"/>
      <c r="Z88" s="211"/>
      <c r="AA88" s="211"/>
      <c r="AB88" s="211"/>
      <c r="AC88" s="211"/>
      <c r="AD88" s="211"/>
      <c r="AE88" s="211"/>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row>
    <row r="89" spans="1:64" ht="29.25" customHeight="1" x14ac:dyDescent="0.2">
      <c r="A89" s="150"/>
      <c r="B89" s="150"/>
      <c r="C89" s="151"/>
      <c r="D89" s="152"/>
      <c r="E89" s="151"/>
      <c r="F89" s="62"/>
      <c r="G89" s="161">
        <f t="shared" ref="G89:R89" si="18">G15+G29+G29+G52+G52+G65++G65+G71+G78+G83</f>
        <v>11</v>
      </c>
      <c r="H89" s="161">
        <f t="shared" si="18"/>
        <v>7</v>
      </c>
      <c r="I89" s="161">
        <f t="shared" si="18"/>
        <v>3</v>
      </c>
      <c r="J89" s="161">
        <f t="shared" si="18"/>
        <v>4</v>
      </c>
      <c r="K89" s="161">
        <f t="shared" si="18"/>
        <v>6</v>
      </c>
      <c r="L89" s="161">
        <f t="shared" si="18"/>
        <v>2</v>
      </c>
      <c r="M89" s="162">
        <f t="shared" si="18"/>
        <v>43</v>
      </c>
      <c r="N89" s="161">
        <f t="shared" si="18"/>
        <v>40</v>
      </c>
      <c r="O89" s="163">
        <f t="shared" si="18"/>
        <v>8</v>
      </c>
      <c r="P89" s="161">
        <f t="shared" si="18"/>
        <v>7</v>
      </c>
      <c r="Q89" s="161">
        <f t="shared" si="18"/>
        <v>6</v>
      </c>
      <c r="R89" s="161">
        <f t="shared" si="18"/>
        <v>4</v>
      </c>
      <c r="S89" s="164">
        <f>SUM(G89:R89)</f>
        <v>141</v>
      </c>
      <c r="T89" s="161">
        <f t="shared" ref="T89:AE89" si="19">+T15+T29+T29+T52+T52+T65++T65+T71+T78+T83</f>
        <v>0</v>
      </c>
      <c r="U89" s="161">
        <f t="shared" si="19"/>
        <v>0</v>
      </c>
      <c r="V89" s="161">
        <f t="shared" si="19"/>
        <v>0</v>
      </c>
      <c r="W89" s="161">
        <f t="shared" si="19"/>
        <v>0</v>
      </c>
      <c r="X89" s="161">
        <f t="shared" si="19"/>
        <v>0</v>
      </c>
      <c r="Y89" s="161">
        <f t="shared" si="19"/>
        <v>0</v>
      </c>
      <c r="Z89" s="161">
        <f t="shared" si="19"/>
        <v>0</v>
      </c>
      <c r="AA89" s="161">
        <f t="shared" si="19"/>
        <v>0</v>
      </c>
      <c r="AB89" s="161">
        <f t="shared" si="19"/>
        <v>0</v>
      </c>
      <c r="AC89" s="161">
        <f t="shared" si="19"/>
        <v>0</v>
      </c>
      <c r="AD89" s="161">
        <f t="shared" si="19"/>
        <v>0</v>
      </c>
      <c r="AE89" s="161">
        <f t="shared" si="19"/>
        <v>0</v>
      </c>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row>
    <row r="90" spans="1:64" ht="29.25" customHeight="1" x14ac:dyDescent="0.2">
      <c r="A90" s="150"/>
      <c r="B90" s="150"/>
      <c r="C90" s="151"/>
      <c r="D90" s="152"/>
      <c r="E90" s="151"/>
      <c r="F90" s="62"/>
      <c r="G90" s="165"/>
      <c r="H90" s="165"/>
      <c r="I90" s="165"/>
      <c r="J90" s="165"/>
      <c r="K90" s="165"/>
      <c r="L90" s="166"/>
      <c r="M90" s="167"/>
      <c r="N90" s="165"/>
      <c r="O90" s="168"/>
      <c r="P90" s="165"/>
      <c r="Q90" s="165"/>
      <c r="R90" s="165"/>
      <c r="S90" s="169"/>
      <c r="T90" s="212" t="s">
        <v>172</v>
      </c>
      <c r="U90" s="212"/>
      <c r="V90" s="212"/>
      <c r="W90" s="212"/>
      <c r="X90" s="212"/>
      <c r="Y90" s="212"/>
      <c r="Z90" s="212"/>
      <c r="AA90" s="212"/>
      <c r="AB90" s="212"/>
      <c r="AC90" s="212"/>
      <c r="AD90" s="212"/>
      <c r="AE90" s="21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row>
    <row r="91" spans="1:64" ht="29.25" customHeight="1" x14ac:dyDescent="0.2">
      <c r="A91" s="150"/>
      <c r="B91" s="150"/>
      <c r="C91" s="151"/>
      <c r="D91" s="152"/>
      <c r="E91" s="151"/>
      <c r="F91" s="62"/>
      <c r="G91" s="170"/>
      <c r="H91" s="170"/>
      <c r="I91" s="170"/>
      <c r="J91" s="170"/>
      <c r="K91" s="170"/>
      <c r="L91" s="171"/>
      <c r="M91" s="172"/>
      <c r="N91" s="170"/>
      <c r="O91" s="173"/>
      <c r="P91" s="170"/>
      <c r="Q91" s="174" t="s">
        <v>173</v>
      </c>
      <c r="R91" s="175"/>
      <c r="S91" s="176"/>
      <c r="T91" s="177">
        <f t="shared" ref="T91:AE91" si="20">IFERROR(T89/G89,"")</f>
        <v>0</v>
      </c>
      <c r="U91" s="177">
        <f t="shared" si="20"/>
        <v>0</v>
      </c>
      <c r="V91" s="177">
        <f t="shared" si="20"/>
        <v>0</v>
      </c>
      <c r="W91" s="177">
        <f t="shared" si="20"/>
        <v>0</v>
      </c>
      <c r="X91" s="177">
        <f t="shared" si="20"/>
        <v>0</v>
      </c>
      <c r="Y91" s="177">
        <f t="shared" si="20"/>
        <v>0</v>
      </c>
      <c r="Z91" s="177">
        <f t="shared" si="20"/>
        <v>0</v>
      </c>
      <c r="AA91" s="177">
        <f t="shared" si="20"/>
        <v>0</v>
      </c>
      <c r="AB91" s="177">
        <f t="shared" si="20"/>
        <v>0</v>
      </c>
      <c r="AC91" s="177">
        <f t="shared" si="20"/>
        <v>0</v>
      </c>
      <c r="AD91" s="177">
        <f t="shared" si="20"/>
        <v>0</v>
      </c>
      <c r="AE91" s="177">
        <f t="shared" si="20"/>
        <v>0</v>
      </c>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row>
    <row r="92" spans="1:64" ht="29.25" customHeight="1" x14ac:dyDescent="0.2">
      <c r="A92" s="150"/>
      <c r="B92" s="150"/>
      <c r="C92" s="151"/>
      <c r="D92" s="152"/>
      <c r="E92" s="151"/>
      <c r="F92" s="62"/>
      <c r="G92" s="170"/>
      <c r="H92" s="170"/>
      <c r="I92" s="170"/>
      <c r="J92" s="170"/>
      <c r="K92" s="170"/>
      <c r="L92" s="171"/>
      <c r="M92" s="172"/>
      <c r="N92" s="170"/>
      <c r="O92" s="173"/>
      <c r="P92" s="170"/>
      <c r="Q92" s="174" t="s">
        <v>174</v>
      </c>
      <c r="R92" s="175"/>
      <c r="S92" s="176"/>
      <c r="T92" s="213">
        <f>IFERROR(SUM(T89:V89)/SUM(G89:I89),"")</f>
        <v>0</v>
      </c>
      <c r="U92" s="213"/>
      <c r="V92" s="213"/>
      <c r="W92" s="213">
        <f>IFERROR(SUM(W89:Y89)/SUM(J89:L89),"")</f>
        <v>0</v>
      </c>
      <c r="X92" s="213"/>
      <c r="Y92" s="213"/>
      <c r="Z92" s="213">
        <f>IFERROR(SUM(Z89:AB89)/SUM(M89:O89),"")</f>
        <v>0</v>
      </c>
      <c r="AA92" s="213"/>
      <c r="AB92" s="213"/>
      <c r="AC92" s="213">
        <f>IFERROR(SUM(AC89:AE89)/SUM(P89:R89),"")</f>
        <v>0</v>
      </c>
      <c r="AD92" s="213"/>
      <c r="AE92" s="213"/>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row>
    <row r="93" spans="1:64" ht="29.25" customHeight="1" x14ac:dyDescent="0.2">
      <c r="A93" s="150"/>
      <c r="B93" s="150"/>
      <c r="C93" s="151"/>
      <c r="D93" s="152"/>
      <c r="E93" s="151"/>
      <c r="F93" s="62"/>
      <c r="G93" s="170"/>
      <c r="H93" s="170"/>
      <c r="I93" s="170"/>
      <c r="J93" s="170"/>
      <c r="K93" s="170"/>
      <c r="L93" s="171"/>
      <c r="M93" s="172"/>
      <c r="N93" s="170"/>
      <c r="O93" s="173"/>
      <c r="P93" s="170"/>
      <c r="Q93" s="174" t="s">
        <v>175</v>
      </c>
      <c r="R93" s="175"/>
      <c r="S93" s="176"/>
      <c r="T93" s="213">
        <f>IFERROR(SUM(T89:Y89)/SUM(G89:L89),"")</f>
        <v>0</v>
      </c>
      <c r="U93" s="213"/>
      <c r="V93" s="213"/>
      <c r="W93" s="213"/>
      <c r="X93" s="213"/>
      <c r="Y93" s="213"/>
      <c r="Z93" s="213">
        <f>IFERROR(SUM(Z89:AE89)/SUM(M89:R89),"")</f>
        <v>0</v>
      </c>
      <c r="AA93" s="213"/>
      <c r="AB93" s="213"/>
      <c r="AC93" s="213"/>
      <c r="AD93" s="213"/>
      <c r="AE93" s="213"/>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row>
    <row r="94" spans="1:64" ht="29.25" customHeight="1" x14ac:dyDescent="0.2">
      <c r="A94" s="150"/>
      <c r="B94" s="150"/>
      <c r="C94" s="151"/>
      <c r="D94" s="152"/>
      <c r="E94" s="151"/>
      <c r="F94" s="62"/>
      <c r="G94" s="170"/>
      <c r="H94" s="170"/>
      <c r="I94" s="170"/>
      <c r="J94" s="170"/>
      <c r="K94" s="170"/>
      <c r="L94" s="171"/>
      <c r="M94" s="172"/>
      <c r="N94" s="170"/>
      <c r="O94" s="173"/>
      <c r="P94" s="170"/>
      <c r="Q94" s="174" t="s">
        <v>176</v>
      </c>
      <c r="R94" s="175"/>
      <c r="S94" s="176"/>
      <c r="T94" s="213">
        <f>IFERROR(SUM(T89:AE89)/SUM(G89:R89),"")</f>
        <v>0</v>
      </c>
      <c r="U94" s="213"/>
      <c r="V94" s="213"/>
      <c r="W94" s="213"/>
      <c r="X94" s="213"/>
      <c r="Y94" s="213"/>
      <c r="Z94" s="213"/>
      <c r="AA94" s="213"/>
      <c r="AB94" s="213"/>
      <c r="AC94" s="213"/>
      <c r="AD94" s="213"/>
      <c r="AE94" s="213"/>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row>
    <row r="95" spans="1:64" ht="29.25" customHeight="1" x14ac:dyDescent="0.2">
      <c r="A95" s="150"/>
      <c r="B95" s="150"/>
      <c r="C95" s="151"/>
      <c r="D95" s="152"/>
      <c r="E95" s="151"/>
      <c r="F95" s="62"/>
      <c r="G95" s="178"/>
      <c r="H95" s="161">
        <f>SUM($G89:H89)</f>
        <v>18</v>
      </c>
      <c r="I95" s="161">
        <f>SUM($G89:I89)</f>
        <v>21</v>
      </c>
      <c r="J95" s="161">
        <f>SUM($G89:J89)</f>
        <v>25</v>
      </c>
      <c r="K95" s="161">
        <f>SUM($G89:K89)</f>
        <v>31</v>
      </c>
      <c r="L95" s="161">
        <f>SUM($G89:L89)</f>
        <v>33</v>
      </c>
      <c r="M95" s="162">
        <f>SUM($G89:M89)</f>
        <v>76</v>
      </c>
      <c r="N95" s="161">
        <f>SUM($G89:N89)</f>
        <v>116</v>
      </c>
      <c r="O95" s="163">
        <f>SUM($G89:O89)</f>
        <v>124</v>
      </c>
      <c r="P95" s="161">
        <f>SUM($G89:P89)</f>
        <v>131</v>
      </c>
      <c r="Q95" s="161">
        <f>SUM($G89:Q89)</f>
        <v>137</v>
      </c>
      <c r="R95" s="161">
        <f>SUM($G89:R89)</f>
        <v>141</v>
      </c>
      <c r="S95" s="179"/>
      <c r="T95" s="161">
        <f>SUM($T89:T$89)</f>
        <v>0</v>
      </c>
      <c r="U95" s="161">
        <f>SUM($T89:U$89)</f>
        <v>0</v>
      </c>
      <c r="V95" s="161">
        <f>SUM($T89:V$89)</f>
        <v>0</v>
      </c>
      <c r="W95" s="161">
        <f>SUM($T89:W$89)</f>
        <v>0</v>
      </c>
      <c r="X95" s="161">
        <f>SUM($T89:X$89)</f>
        <v>0</v>
      </c>
      <c r="Y95" s="161">
        <f>SUM($T89:Y$89)</f>
        <v>0</v>
      </c>
      <c r="Z95" s="161">
        <f>SUM($T89:Z$89)</f>
        <v>0</v>
      </c>
      <c r="AA95" s="161">
        <f>SUM($T89:AA$89)</f>
        <v>0</v>
      </c>
      <c r="AB95" s="161">
        <f>SUM($T89:AB$89)</f>
        <v>0</v>
      </c>
      <c r="AC95" s="161">
        <f>SUM($T89:AC$89)</f>
        <v>0</v>
      </c>
      <c r="AD95" s="161">
        <f>SUM($T89:AD$89)</f>
        <v>0</v>
      </c>
      <c r="AE95" s="161">
        <f>SUM($T89:AE$89)</f>
        <v>0</v>
      </c>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row>
    <row r="96" spans="1:64" ht="29.25" customHeight="1" x14ac:dyDescent="0.2">
      <c r="A96" s="150"/>
      <c r="B96" s="150"/>
      <c r="C96" s="151"/>
      <c r="D96" s="152"/>
      <c r="E96" s="151"/>
      <c r="F96" s="62"/>
      <c r="G96" s="178"/>
      <c r="H96" s="178"/>
      <c r="I96" s="178"/>
      <c r="J96" s="178"/>
      <c r="K96" s="178"/>
      <c r="L96" s="180"/>
      <c r="M96" s="181"/>
      <c r="N96" s="178"/>
      <c r="O96" s="182"/>
      <c r="P96" s="178"/>
      <c r="Q96" s="178"/>
      <c r="R96" s="178"/>
      <c r="S96" s="183"/>
      <c r="T96" s="184"/>
      <c r="U96" s="185">
        <f t="shared" ref="U96:AE96" si="21">IFERROR(U95/H95,"")</f>
        <v>0</v>
      </c>
      <c r="V96" s="185">
        <f t="shared" si="21"/>
        <v>0</v>
      </c>
      <c r="W96" s="185">
        <f t="shared" si="21"/>
        <v>0</v>
      </c>
      <c r="X96" s="185">
        <f t="shared" si="21"/>
        <v>0</v>
      </c>
      <c r="Y96" s="185">
        <f t="shared" si="21"/>
        <v>0</v>
      </c>
      <c r="Z96" s="185">
        <f t="shared" si="21"/>
        <v>0</v>
      </c>
      <c r="AA96" s="185">
        <f t="shared" si="21"/>
        <v>0</v>
      </c>
      <c r="AB96" s="185">
        <f t="shared" si="21"/>
        <v>0</v>
      </c>
      <c r="AC96" s="185">
        <f t="shared" si="21"/>
        <v>0</v>
      </c>
      <c r="AD96" s="185">
        <f t="shared" si="21"/>
        <v>0</v>
      </c>
      <c r="AE96" s="185">
        <f t="shared" si="21"/>
        <v>0</v>
      </c>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row>
    <row r="97" spans="1:34" ht="17.25" x14ac:dyDescent="0.2">
      <c r="R97" s="1"/>
      <c r="S97" s="189"/>
      <c r="AE97" s="1"/>
      <c r="AF97" s="189"/>
    </row>
    <row r="98" spans="1:34" ht="17.25" x14ac:dyDescent="0.2">
      <c r="R98" s="1"/>
      <c r="S98" s="189"/>
      <c r="AE98" s="1"/>
      <c r="AF98" s="189"/>
    </row>
    <row r="99" spans="1:34" ht="124.5" customHeight="1" x14ac:dyDescent="0.2">
      <c r="A99" s="214" t="s">
        <v>177</v>
      </c>
      <c r="B99" s="214"/>
      <c r="C99" s="214"/>
      <c r="D99" s="214"/>
      <c r="E99" s="214"/>
      <c r="F99" s="214"/>
      <c r="G99" s="214"/>
      <c r="H99" s="214"/>
      <c r="I99" s="214"/>
      <c r="J99" s="214"/>
      <c r="K99" s="214"/>
      <c r="L99" s="214"/>
      <c r="M99" s="214"/>
      <c r="N99" s="214"/>
      <c r="O99" s="214"/>
      <c r="P99" s="214"/>
      <c r="Q99" s="214"/>
      <c r="R99" s="214"/>
      <c r="S99" s="214"/>
      <c r="T99" s="214"/>
      <c r="U99" s="214"/>
      <c r="V99" s="214"/>
      <c r="W99" s="214"/>
      <c r="X99" s="214"/>
      <c r="Y99" s="214"/>
      <c r="Z99" s="214"/>
      <c r="AA99" s="214"/>
      <c r="AB99" s="214"/>
      <c r="AC99" s="214"/>
      <c r="AD99" s="214"/>
      <c r="AE99" s="214"/>
      <c r="AF99" s="214"/>
      <c r="AG99" s="214"/>
      <c r="AH99" s="214"/>
    </row>
    <row r="100" spans="1:34" ht="24.75" customHeight="1" x14ac:dyDescent="0.2">
      <c r="A100" s="214" t="s">
        <v>178</v>
      </c>
      <c r="B100" s="214"/>
      <c r="C100" s="214"/>
      <c r="D100" s="214"/>
      <c r="E100" s="214"/>
      <c r="F100" s="214"/>
      <c r="G100" s="214"/>
      <c r="H100" s="190"/>
      <c r="I100" s="190"/>
      <c r="J100" s="190"/>
      <c r="K100" s="190"/>
      <c r="L100" s="190"/>
      <c r="M100" s="191"/>
      <c r="N100" s="190"/>
      <c r="O100" s="192"/>
      <c r="P100" s="190"/>
      <c r="Q100" s="190"/>
      <c r="R100" s="190"/>
      <c r="S100" s="193"/>
      <c r="U100" s="190"/>
      <c r="V100" s="190"/>
      <c r="W100" s="190"/>
      <c r="X100" s="190"/>
      <c r="Y100" s="190"/>
      <c r="Z100" s="190"/>
      <c r="AA100" s="190"/>
      <c r="AB100" s="190"/>
      <c r="AC100" s="190"/>
      <c r="AD100" s="190"/>
      <c r="AE100" s="190"/>
      <c r="AF100" s="193"/>
      <c r="AG100" s="190"/>
      <c r="AH100" s="190"/>
    </row>
    <row r="101" spans="1:34" ht="51" customHeight="1" x14ac:dyDescent="0.3">
      <c r="A101" s="215" t="s">
        <v>179</v>
      </c>
      <c r="B101" s="215"/>
      <c r="C101" s="215"/>
      <c r="D101" s="215"/>
      <c r="E101" s="215"/>
      <c r="F101" s="215"/>
      <c r="R101" s="1"/>
      <c r="S101" s="189"/>
      <c r="AE101" s="1"/>
      <c r="AF101" s="189"/>
    </row>
    <row r="102" spans="1:34" ht="23.25" customHeight="1" x14ac:dyDescent="0.2">
      <c r="A102" s="214" t="s">
        <v>180</v>
      </c>
      <c r="B102" s="214"/>
      <c r="C102" s="214"/>
      <c r="D102" s="214"/>
      <c r="E102" s="214"/>
      <c r="F102" s="214"/>
      <c r="G102" s="214"/>
      <c r="R102" s="1"/>
      <c r="S102" s="189"/>
      <c r="AE102" s="1"/>
      <c r="AF102" s="189"/>
    </row>
    <row r="103" spans="1:34" ht="17.25" customHeight="1" x14ac:dyDescent="0.2">
      <c r="A103" s="214" t="s">
        <v>181</v>
      </c>
      <c r="B103" s="214"/>
      <c r="C103" s="214"/>
      <c r="D103" s="214"/>
      <c r="E103" s="190"/>
      <c r="R103" s="1"/>
      <c r="S103" s="189"/>
      <c r="AE103" s="1"/>
      <c r="AF103" s="189"/>
    </row>
    <row r="104" spans="1:34" ht="17.25" x14ac:dyDescent="0.2">
      <c r="R104" s="1"/>
      <c r="S104" s="189"/>
      <c r="AE104" s="1"/>
      <c r="AF104" s="189"/>
    </row>
    <row r="105" spans="1:34" ht="17.25" x14ac:dyDescent="0.2">
      <c r="R105" s="1"/>
      <c r="S105" s="189"/>
      <c r="AE105" s="1"/>
      <c r="AF105" s="189"/>
    </row>
    <row r="106" spans="1:34" ht="17.25" customHeight="1" x14ac:dyDescent="0.2">
      <c r="A106" s="214" t="s">
        <v>182</v>
      </c>
      <c r="B106" s="214"/>
      <c r="C106" s="214"/>
      <c r="D106" s="214"/>
      <c r="E106" s="214"/>
      <c r="F106" s="214"/>
      <c r="G106" s="214"/>
      <c r="H106" s="214"/>
      <c r="I106" s="214"/>
      <c r="J106" s="214"/>
      <c r="K106" s="214"/>
      <c r="L106" s="214"/>
      <c r="M106" s="214"/>
      <c r="R106" s="1"/>
      <c r="S106" s="189"/>
      <c r="AE106" s="1"/>
      <c r="AF106" s="189"/>
    </row>
    <row r="107" spans="1:34" ht="17.25" x14ac:dyDescent="0.2">
      <c r="R107" s="1"/>
      <c r="S107" s="189"/>
      <c r="AE107" s="1"/>
      <c r="AF107" s="189"/>
    </row>
    <row r="108" spans="1:34" ht="25.5" customHeight="1" x14ac:dyDescent="0.2">
      <c r="A108" s="205" t="s">
        <v>183</v>
      </c>
      <c r="B108" s="205"/>
      <c r="C108" s="205"/>
      <c r="D108" s="205"/>
      <c r="E108" s="205"/>
      <c r="F108" s="205"/>
      <c r="R108" s="1"/>
      <c r="S108" s="189"/>
      <c r="AE108" s="1"/>
      <c r="AF108" s="189"/>
    </row>
    <row r="109" spans="1:34" ht="351" customHeight="1" x14ac:dyDescent="0.2">
      <c r="A109" s="209"/>
      <c r="B109" s="209"/>
      <c r="C109" s="209"/>
      <c r="D109" s="209"/>
      <c r="E109" s="209"/>
      <c r="F109" s="209"/>
      <c r="R109" s="1"/>
      <c r="S109" s="189"/>
      <c r="AE109" s="1"/>
      <c r="AF109" s="189"/>
    </row>
    <row r="110" spans="1:34" ht="17.25" x14ac:dyDescent="0.2">
      <c r="R110" s="1"/>
      <c r="S110" s="189"/>
      <c r="AE110" s="1"/>
      <c r="AF110" s="189"/>
    </row>
    <row r="111" spans="1:34" ht="17.25" x14ac:dyDescent="0.2">
      <c r="R111" s="1"/>
      <c r="S111" s="189"/>
      <c r="AE111" s="1"/>
      <c r="AF111" s="189"/>
    </row>
    <row r="112" spans="1:34" ht="17.25" x14ac:dyDescent="0.2">
      <c r="R112" s="1"/>
      <c r="S112" s="189"/>
      <c r="AE112" s="1"/>
      <c r="AF112" s="189"/>
    </row>
    <row r="113" spans="18:32" ht="17.25" x14ac:dyDescent="0.2">
      <c r="R113" s="1"/>
      <c r="S113" s="189"/>
      <c r="AE113" s="1"/>
      <c r="AF113" s="189"/>
    </row>
    <row r="114" spans="18:32" ht="17.25" x14ac:dyDescent="0.2">
      <c r="R114" s="1"/>
      <c r="S114" s="189"/>
      <c r="AE114" s="1"/>
      <c r="AF114" s="189"/>
    </row>
    <row r="115" spans="18:32" ht="17.25" x14ac:dyDescent="0.2">
      <c r="R115" s="1"/>
      <c r="S115" s="189"/>
      <c r="AE115" s="1"/>
      <c r="AF115" s="189"/>
    </row>
    <row r="116" spans="18:32" ht="17.25" x14ac:dyDescent="0.2">
      <c r="R116" s="1"/>
      <c r="S116" s="189"/>
      <c r="AE116" s="1"/>
      <c r="AF116" s="189"/>
    </row>
    <row r="117" spans="18:32" ht="17.25" x14ac:dyDescent="0.2">
      <c r="R117" s="1"/>
      <c r="S117" s="189"/>
      <c r="AE117" s="1"/>
      <c r="AF117" s="189"/>
    </row>
    <row r="118" spans="18:32" ht="17.25" x14ac:dyDescent="0.2">
      <c r="R118" s="1"/>
      <c r="S118" s="189"/>
      <c r="AE118" s="1"/>
      <c r="AF118" s="189"/>
    </row>
    <row r="119" spans="18:32" ht="17.25" x14ac:dyDescent="0.2">
      <c r="R119" s="1"/>
      <c r="S119" s="189"/>
      <c r="AE119" s="1"/>
      <c r="AF119" s="189"/>
    </row>
    <row r="120" spans="18:32" ht="17.25" x14ac:dyDescent="0.2">
      <c r="R120" s="1"/>
      <c r="S120" s="189"/>
      <c r="AE120" s="1"/>
      <c r="AF120" s="189"/>
    </row>
    <row r="121" spans="18:32" ht="17.25" x14ac:dyDescent="0.2">
      <c r="R121" s="1"/>
      <c r="S121" s="189"/>
      <c r="AE121" s="1"/>
      <c r="AF121" s="189"/>
    </row>
    <row r="122" spans="18:32" ht="17.25" x14ac:dyDescent="0.2">
      <c r="R122" s="1"/>
      <c r="S122" s="189"/>
      <c r="AE122" s="1"/>
      <c r="AF122" s="189"/>
    </row>
    <row r="123" spans="18:32" ht="17.25" x14ac:dyDescent="0.2">
      <c r="R123" s="1"/>
      <c r="S123" s="189"/>
      <c r="AE123" s="1"/>
      <c r="AF123" s="189"/>
    </row>
    <row r="124" spans="18:32" ht="17.25" x14ac:dyDescent="0.2">
      <c r="R124" s="1"/>
      <c r="S124" s="189"/>
      <c r="AE124" s="1"/>
      <c r="AF124" s="189"/>
    </row>
    <row r="125" spans="18:32" ht="17.25" x14ac:dyDescent="0.2">
      <c r="R125" s="1"/>
      <c r="S125" s="189"/>
      <c r="AE125" s="1"/>
      <c r="AF125" s="189"/>
    </row>
    <row r="126" spans="18:32" ht="17.25" x14ac:dyDescent="0.2">
      <c r="R126" s="1"/>
      <c r="S126" s="189"/>
      <c r="AE126" s="1"/>
      <c r="AF126" s="189"/>
    </row>
    <row r="127" spans="18:32" ht="17.25" x14ac:dyDescent="0.2">
      <c r="R127" s="1"/>
      <c r="S127" s="189"/>
      <c r="AE127" s="1"/>
      <c r="AF127" s="189"/>
    </row>
    <row r="128" spans="18:32" ht="17.25" x14ac:dyDescent="0.2">
      <c r="R128" s="1"/>
      <c r="S128" s="189"/>
      <c r="AE128" s="1"/>
      <c r="AF128" s="189"/>
    </row>
    <row r="129" spans="18:32" ht="17.25" x14ac:dyDescent="0.2">
      <c r="R129" s="1"/>
      <c r="S129" s="189"/>
      <c r="AE129" s="1"/>
      <c r="AF129" s="189"/>
    </row>
    <row r="130" spans="18:32" ht="17.25" x14ac:dyDescent="0.2">
      <c r="R130" s="1"/>
      <c r="S130" s="189"/>
      <c r="AE130" s="1"/>
      <c r="AF130" s="189"/>
    </row>
    <row r="131" spans="18:32" ht="17.25" x14ac:dyDescent="0.2">
      <c r="R131" s="1"/>
      <c r="S131" s="189"/>
      <c r="AE131" s="1"/>
      <c r="AF131" s="189"/>
    </row>
    <row r="132" spans="18:32" ht="17.25" x14ac:dyDescent="0.2">
      <c r="R132" s="1"/>
      <c r="S132" s="189"/>
      <c r="AE132" s="1"/>
      <c r="AF132" s="189"/>
    </row>
    <row r="133" spans="18:32" ht="17.25" x14ac:dyDescent="0.2">
      <c r="R133" s="1"/>
      <c r="S133" s="189"/>
      <c r="AE133" s="1"/>
      <c r="AF133" s="189"/>
    </row>
    <row r="134" spans="18:32" ht="17.25" x14ac:dyDescent="0.2">
      <c r="R134" s="1"/>
      <c r="S134" s="189"/>
      <c r="AE134" s="1"/>
      <c r="AF134" s="189"/>
    </row>
    <row r="135" spans="18:32" ht="17.25" x14ac:dyDescent="0.2">
      <c r="R135" s="1"/>
      <c r="S135" s="189"/>
      <c r="AE135" s="1"/>
      <c r="AF135" s="189"/>
    </row>
    <row r="136" spans="18:32" ht="17.25" x14ac:dyDescent="0.2">
      <c r="R136" s="1"/>
      <c r="S136" s="189"/>
      <c r="AE136" s="1"/>
      <c r="AF136" s="189"/>
    </row>
    <row r="137" spans="18:32" ht="17.25" x14ac:dyDescent="0.2">
      <c r="R137" s="1"/>
      <c r="S137" s="189"/>
      <c r="AE137" s="1"/>
      <c r="AF137" s="189"/>
    </row>
    <row r="138" spans="18:32" ht="17.25" x14ac:dyDescent="0.2">
      <c r="R138" s="1"/>
      <c r="S138" s="189"/>
      <c r="AE138" s="1"/>
      <c r="AF138" s="189"/>
    </row>
    <row r="139" spans="18:32" ht="17.25" x14ac:dyDescent="0.2">
      <c r="R139" s="1"/>
      <c r="S139" s="189"/>
      <c r="AE139" s="1"/>
      <c r="AF139" s="189"/>
    </row>
    <row r="140" spans="18:32" ht="17.25" x14ac:dyDescent="0.2">
      <c r="R140" s="1"/>
      <c r="S140" s="189"/>
      <c r="AE140" s="1"/>
      <c r="AF140" s="189"/>
    </row>
    <row r="141" spans="18:32" ht="17.25" x14ac:dyDescent="0.2">
      <c r="R141" s="1"/>
      <c r="S141" s="189"/>
      <c r="AE141" s="1"/>
      <c r="AF141" s="189"/>
    </row>
    <row r="142" spans="18:32" ht="17.25" x14ac:dyDescent="0.2">
      <c r="R142" s="1"/>
      <c r="S142" s="189"/>
      <c r="AE142" s="1"/>
      <c r="AF142" s="189"/>
    </row>
  </sheetData>
  <mergeCells count="153">
    <mergeCell ref="A106:M106"/>
    <mergeCell ref="A108:F108"/>
    <mergeCell ref="A109:F109"/>
    <mergeCell ref="T94:AE94"/>
    <mergeCell ref="A99:AH99"/>
    <mergeCell ref="A100:G100"/>
    <mergeCell ref="A101:F101"/>
    <mergeCell ref="A102:G102"/>
    <mergeCell ref="A103:D103"/>
    <mergeCell ref="T92:V92"/>
    <mergeCell ref="W92:Y92"/>
    <mergeCell ref="Z92:AB92"/>
    <mergeCell ref="AC92:AE92"/>
    <mergeCell ref="T93:Y93"/>
    <mergeCell ref="Z93:AE93"/>
    <mergeCell ref="Z85:AB85"/>
    <mergeCell ref="AC85:AE85"/>
    <mergeCell ref="A86:AH86"/>
    <mergeCell ref="G88:S88"/>
    <mergeCell ref="T88:AE88"/>
    <mergeCell ref="T90:AE90"/>
    <mergeCell ref="G85:I85"/>
    <mergeCell ref="J85:L85"/>
    <mergeCell ref="M85:O85"/>
    <mergeCell ref="P85:R85"/>
    <mergeCell ref="T85:V85"/>
    <mergeCell ref="W85:Y85"/>
    <mergeCell ref="A81:AH81"/>
    <mergeCell ref="G84:I84"/>
    <mergeCell ref="J84:L84"/>
    <mergeCell ref="M84:O84"/>
    <mergeCell ref="P84:R84"/>
    <mergeCell ref="T84:V84"/>
    <mergeCell ref="W84:Y84"/>
    <mergeCell ref="Z84:AB84"/>
    <mergeCell ref="AC84:AE84"/>
    <mergeCell ref="AC79:AE79"/>
    <mergeCell ref="G80:I80"/>
    <mergeCell ref="J80:L80"/>
    <mergeCell ref="M80:O80"/>
    <mergeCell ref="P80:R80"/>
    <mergeCell ref="T80:V80"/>
    <mergeCell ref="W80:Y80"/>
    <mergeCell ref="Z80:AB80"/>
    <mergeCell ref="AC80:AE80"/>
    <mergeCell ref="Z73:AB73"/>
    <mergeCell ref="AC73:AE73"/>
    <mergeCell ref="A74:AH74"/>
    <mergeCell ref="G79:I79"/>
    <mergeCell ref="J79:L79"/>
    <mergeCell ref="M79:O79"/>
    <mergeCell ref="P79:R79"/>
    <mergeCell ref="T79:V79"/>
    <mergeCell ref="W79:Y79"/>
    <mergeCell ref="Z79:AB79"/>
    <mergeCell ref="G73:I73"/>
    <mergeCell ref="J73:L73"/>
    <mergeCell ref="M73:O73"/>
    <mergeCell ref="P73:R73"/>
    <mergeCell ref="T73:V73"/>
    <mergeCell ref="W73:Y73"/>
    <mergeCell ref="A68:AH68"/>
    <mergeCell ref="G72:I72"/>
    <mergeCell ref="J72:L72"/>
    <mergeCell ref="M72:O72"/>
    <mergeCell ref="P72:R72"/>
    <mergeCell ref="T72:V72"/>
    <mergeCell ref="W72:Y72"/>
    <mergeCell ref="Z72:AB72"/>
    <mergeCell ref="AC72:AE72"/>
    <mergeCell ref="AC66:AE66"/>
    <mergeCell ref="G67:I67"/>
    <mergeCell ref="J67:L67"/>
    <mergeCell ref="M67:O67"/>
    <mergeCell ref="P67:R67"/>
    <mergeCell ref="T67:V67"/>
    <mergeCell ref="W67:Y67"/>
    <mergeCell ref="Z67:AB67"/>
    <mergeCell ref="AC67:AE67"/>
    <mergeCell ref="Z54:AB54"/>
    <mergeCell ref="AC54:AE54"/>
    <mergeCell ref="A55:AH55"/>
    <mergeCell ref="G66:I66"/>
    <mergeCell ref="J66:L66"/>
    <mergeCell ref="M66:O66"/>
    <mergeCell ref="P66:R66"/>
    <mergeCell ref="T66:V66"/>
    <mergeCell ref="W66:Y66"/>
    <mergeCell ref="Z66:AB66"/>
    <mergeCell ref="G54:I54"/>
    <mergeCell ref="J54:L54"/>
    <mergeCell ref="M54:O54"/>
    <mergeCell ref="P54:R54"/>
    <mergeCell ref="T54:V54"/>
    <mergeCell ref="W54:Y54"/>
    <mergeCell ref="A32:AH32"/>
    <mergeCell ref="G53:I53"/>
    <mergeCell ref="J53:L53"/>
    <mergeCell ref="M53:O53"/>
    <mergeCell ref="P53:R53"/>
    <mergeCell ref="T53:V53"/>
    <mergeCell ref="W53:Y53"/>
    <mergeCell ref="Z53:AB53"/>
    <mergeCell ref="AC53:AE53"/>
    <mergeCell ref="AC30:AE30"/>
    <mergeCell ref="G31:I31"/>
    <mergeCell ref="J31:L31"/>
    <mergeCell ref="M31:O31"/>
    <mergeCell ref="P31:R31"/>
    <mergeCell ref="T31:V31"/>
    <mergeCell ref="W31:Y31"/>
    <mergeCell ref="Z31:AB31"/>
    <mergeCell ref="AC31:AE31"/>
    <mergeCell ref="AC17:AE17"/>
    <mergeCell ref="A18:AH18"/>
    <mergeCell ref="A29:F29"/>
    <mergeCell ref="G30:I30"/>
    <mergeCell ref="J30:L30"/>
    <mergeCell ref="M30:O30"/>
    <mergeCell ref="P30:R30"/>
    <mergeCell ref="T30:V30"/>
    <mergeCell ref="W30:Y30"/>
    <mergeCell ref="Z30:AB30"/>
    <mergeCell ref="W16:Y16"/>
    <mergeCell ref="Z16:AB16"/>
    <mergeCell ref="AC16:AE16"/>
    <mergeCell ref="G17:I17"/>
    <mergeCell ref="J17:L17"/>
    <mergeCell ref="M17:O17"/>
    <mergeCell ref="P17:R17"/>
    <mergeCell ref="T17:V17"/>
    <mergeCell ref="W17:Y17"/>
    <mergeCell ref="Z17:AB17"/>
    <mergeCell ref="G5:R5"/>
    <mergeCell ref="T5:AF5"/>
    <mergeCell ref="A7:AH7"/>
    <mergeCell ref="A8:AH8"/>
    <mergeCell ref="A15:F15"/>
    <mergeCell ref="G16:I16"/>
    <mergeCell ref="J16:L16"/>
    <mergeCell ref="M16:O16"/>
    <mergeCell ref="P16:R16"/>
    <mergeCell ref="T16:V16"/>
    <mergeCell ref="A1:AH1"/>
    <mergeCell ref="A2:AH2"/>
    <mergeCell ref="A3:AH3"/>
    <mergeCell ref="A4:AH4"/>
    <mergeCell ref="A5:A6"/>
    <mergeCell ref="B5:B6"/>
    <mergeCell ref="C5:C6"/>
    <mergeCell ref="D5:D6"/>
    <mergeCell ref="E5:E6"/>
    <mergeCell ref="F5:F6"/>
  </mergeCells>
  <pageMargins left="0.25" right="0.25" top="1.1437007874015752" bottom="1.0472440944881893" header="0.75000000000000011" footer="0.30000000000000004"/>
  <pageSetup paperSize="0" scale="31" fitToWidth="0" fitToHeight="0" orientation="landscape" horizontalDpi="0" verticalDpi="0" copies="0"/>
  <headerFooter alignWithMargins="0">
    <oddFooter>&amp;CPROGRAMA GENERAL DE MSM - OCIN 2017&amp;RPág. &amp;P de &amp;N</odd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W142"/>
  <sheetViews>
    <sheetView workbookViewId="0"/>
  </sheetViews>
  <sheetFormatPr baseColWidth="10" defaultRowHeight="15" x14ac:dyDescent="0.2"/>
  <cols>
    <col min="1" max="1" width="9.125" style="1" customWidth="1"/>
    <col min="2" max="2" width="12.75" style="186" hidden="1" customWidth="1"/>
    <col min="3" max="3" width="17" style="186" customWidth="1"/>
    <col min="4" max="4" width="69.125" style="1" customWidth="1"/>
    <col min="5" max="5" width="15.625" style="186" customWidth="1"/>
    <col min="6" max="6" width="13.75" style="186" customWidth="1"/>
    <col min="7" max="12" width="5" style="1" customWidth="1"/>
    <col min="13" max="13" width="5" style="187" customWidth="1"/>
    <col min="14" max="16" width="5" style="1" customWidth="1"/>
    <col min="17" max="17" width="6.625" style="1" customWidth="1"/>
    <col min="18" max="18" width="5" style="189" customWidth="1"/>
    <col min="19" max="19" width="9.875" style="1" customWidth="1"/>
    <col min="20" max="20" width="4.875" style="186" customWidth="1"/>
    <col min="21" max="30" width="4.875" style="1" customWidth="1"/>
    <col min="31" max="31" width="4.875" style="189" customWidth="1"/>
    <col min="32" max="32" width="9.25" style="1" customWidth="1"/>
    <col min="33" max="33" width="11.5" style="1" customWidth="1"/>
    <col min="34" max="34" width="106.125" style="1" customWidth="1"/>
    <col min="35" max="35" width="20.75" style="1" customWidth="1"/>
    <col min="36" max="36" width="35.5" style="1" customWidth="1"/>
    <col min="37" max="64" width="20.75" style="1" customWidth="1"/>
    <col min="65" max="1023" width="20.75" customWidth="1"/>
    <col min="1024" max="1024" width="11" customWidth="1"/>
  </cols>
  <sheetData>
    <row r="1" spans="1:36" ht="81.75" customHeight="1" x14ac:dyDescent="0.3">
      <c r="A1" s="194" t="s">
        <v>0</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row>
    <row r="2" spans="1:36" s="2" customFormat="1" ht="18" customHeight="1" x14ac:dyDescent="0.2">
      <c r="A2" s="195" t="s">
        <v>1</v>
      </c>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row>
    <row r="3" spans="1:36" s="2" customFormat="1" ht="22.5" hidden="1" customHeight="1" x14ac:dyDescent="0.2">
      <c r="A3" s="195" t="s">
        <v>2</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row>
    <row r="4" spans="1:36" s="2" customFormat="1" ht="20.25" hidden="1" customHeight="1" x14ac:dyDescent="0.2">
      <c r="A4" s="195" t="s">
        <v>3</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row>
    <row r="5" spans="1:36" ht="18" hidden="1" customHeight="1" x14ac:dyDescent="0.2">
      <c r="A5" s="196" t="s">
        <v>4</v>
      </c>
      <c r="B5" s="196" t="s">
        <v>5</v>
      </c>
      <c r="C5" s="196" t="s">
        <v>6</v>
      </c>
      <c r="D5" s="196" t="s">
        <v>7</v>
      </c>
      <c r="E5" s="196" t="s">
        <v>8</v>
      </c>
      <c r="F5" s="196" t="s">
        <v>9</v>
      </c>
      <c r="G5" s="197" t="s">
        <v>10</v>
      </c>
      <c r="H5" s="197"/>
      <c r="I5" s="197"/>
      <c r="J5" s="197"/>
      <c r="K5" s="197"/>
      <c r="L5" s="197"/>
      <c r="M5" s="197"/>
      <c r="N5" s="197"/>
      <c r="O5" s="197"/>
      <c r="P5" s="197"/>
      <c r="Q5" s="197"/>
      <c r="R5" s="197"/>
      <c r="S5" s="3"/>
      <c r="T5" s="198" t="s">
        <v>11</v>
      </c>
      <c r="U5" s="198"/>
      <c r="V5" s="198"/>
      <c r="W5" s="198"/>
      <c r="X5" s="198"/>
      <c r="Y5" s="198"/>
      <c r="Z5" s="198"/>
      <c r="AA5" s="198"/>
      <c r="AB5" s="198"/>
      <c r="AC5" s="198"/>
      <c r="AD5" s="198"/>
      <c r="AE5" s="198"/>
      <c r="AF5" s="198"/>
      <c r="AG5" s="4"/>
      <c r="AH5" s="5"/>
      <c r="AI5" s="6"/>
      <c r="AJ5" s="1" t="s">
        <v>12</v>
      </c>
    </row>
    <row r="6" spans="1:36" s="15" customFormat="1" ht="41.65" customHeight="1" x14ac:dyDescent="0.2">
      <c r="A6" s="196"/>
      <c r="B6" s="196"/>
      <c r="C6" s="196"/>
      <c r="D6" s="196"/>
      <c r="E6" s="196"/>
      <c r="F6" s="196"/>
      <c r="G6" s="7" t="s">
        <v>13</v>
      </c>
      <c r="H6" s="7" t="s">
        <v>14</v>
      </c>
      <c r="I6" s="7" t="s">
        <v>15</v>
      </c>
      <c r="J6" s="7" t="s">
        <v>16</v>
      </c>
      <c r="K6" s="7" t="s">
        <v>17</v>
      </c>
      <c r="L6" s="7" t="s">
        <v>18</v>
      </c>
      <c r="M6" s="216" t="s">
        <v>19</v>
      </c>
      <c r="N6" s="7" t="s">
        <v>20</v>
      </c>
      <c r="O6" s="7" t="s">
        <v>21</v>
      </c>
      <c r="P6" s="7" t="s">
        <v>22</v>
      </c>
      <c r="Q6" s="7" t="s">
        <v>23</v>
      </c>
      <c r="R6" s="7" t="s">
        <v>24</v>
      </c>
      <c r="S6" s="9" t="s">
        <v>25</v>
      </c>
      <c r="T6" s="10" t="s">
        <v>26</v>
      </c>
      <c r="U6" s="10" t="s">
        <v>14</v>
      </c>
      <c r="V6" s="10" t="s">
        <v>15</v>
      </c>
      <c r="W6" s="10" t="s">
        <v>16</v>
      </c>
      <c r="X6" s="10" t="s">
        <v>17</v>
      </c>
      <c r="Y6" s="10" t="s">
        <v>18</v>
      </c>
      <c r="Z6" s="10" t="s">
        <v>19</v>
      </c>
      <c r="AA6" s="10" t="s">
        <v>20</v>
      </c>
      <c r="AB6" s="10" t="s">
        <v>21</v>
      </c>
      <c r="AC6" s="10" t="s">
        <v>22</v>
      </c>
      <c r="AD6" s="10" t="s">
        <v>23</v>
      </c>
      <c r="AE6" s="10" t="s">
        <v>24</v>
      </c>
      <c r="AF6" s="11" t="s">
        <v>25</v>
      </c>
      <c r="AG6" s="12" t="s">
        <v>27</v>
      </c>
      <c r="AH6" s="13" t="s">
        <v>28</v>
      </c>
      <c r="AI6" s="14"/>
      <c r="AJ6" s="15" t="s">
        <v>29</v>
      </c>
    </row>
    <row r="7" spans="1:36" ht="18.2" customHeight="1" x14ac:dyDescent="0.2">
      <c r="A7" s="199" t="s">
        <v>30</v>
      </c>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6"/>
      <c r="AJ7" s="1" t="s">
        <v>31</v>
      </c>
    </row>
    <row r="8" spans="1:36" ht="21.2" customHeight="1" x14ac:dyDescent="0.2">
      <c r="A8" s="199" t="s">
        <v>32</v>
      </c>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6"/>
      <c r="AJ8" s="1" t="s">
        <v>31</v>
      </c>
    </row>
    <row r="9" spans="1:36" ht="40.15" customHeight="1" x14ac:dyDescent="0.2">
      <c r="A9" s="217" t="s">
        <v>33</v>
      </c>
      <c r="B9" s="18" t="s">
        <v>34</v>
      </c>
      <c r="C9" s="19" t="s">
        <v>35</v>
      </c>
      <c r="D9" s="20" t="s">
        <v>36</v>
      </c>
      <c r="E9" s="21" t="s">
        <v>37</v>
      </c>
      <c r="F9" s="18" t="s">
        <v>38</v>
      </c>
      <c r="G9" s="22"/>
      <c r="H9" s="22"/>
      <c r="I9" s="22"/>
      <c r="J9" s="22"/>
      <c r="K9" s="22">
        <v>1</v>
      </c>
      <c r="L9" s="22"/>
      <c r="M9" s="23"/>
      <c r="N9" s="24"/>
      <c r="O9" s="24"/>
      <c r="P9" s="24"/>
      <c r="Q9" s="24"/>
      <c r="R9" s="26"/>
      <c r="S9" s="27">
        <f t="shared" ref="S9:S14" si="0">IFERROR(SUM(G9:R9),"")</f>
        <v>1</v>
      </c>
      <c r="T9" s="28"/>
      <c r="U9" s="22"/>
      <c r="V9" s="22"/>
      <c r="W9" s="22"/>
      <c r="X9" s="22">
        <v>1</v>
      </c>
      <c r="Y9" s="22"/>
      <c r="Z9" s="22"/>
      <c r="AA9" s="22"/>
      <c r="AB9" s="22"/>
      <c r="AC9" s="22"/>
      <c r="AD9" s="22"/>
      <c r="AE9" s="22"/>
      <c r="AF9" s="29">
        <f>IFERROR(SUM(T9:AE9),"")</f>
        <v>1</v>
      </c>
      <c r="AG9" s="30">
        <f>IF(AND(S9=0,AF9=0),"",IF(IFERROR(AF9/S9,"")&gt;100%,100%,IFERROR(AF9/S9,"")))</f>
        <v>1</v>
      </c>
      <c r="AH9" s="31" t="s">
        <v>184</v>
      </c>
    </row>
    <row r="10" spans="1:36" ht="67.7" customHeight="1" x14ac:dyDescent="0.2">
      <c r="A10" s="18" t="s">
        <v>39</v>
      </c>
      <c r="B10" s="18" t="s">
        <v>34</v>
      </c>
      <c r="C10" s="19" t="s">
        <v>35</v>
      </c>
      <c r="D10" s="20" t="s">
        <v>40</v>
      </c>
      <c r="E10" s="21" t="s">
        <v>41</v>
      </c>
      <c r="F10" s="18" t="s">
        <v>38</v>
      </c>
      <c r="G10" s="22"/>
      <c r="H10" s="22"/>
      <c r="I10" s="22"/>
      <c r="J10" s="22"/>
      <c r="K10" s="22"/>
      <c r="L10" s="22"/>
      <c r="M10" s="23"/>
      <c r="N10" s="24"/>
      <c r="O10" s="24">
        <v>1</v>
      </c>
      <c r="P10" s="24"/>
      <c r="Q10" s="24"/>
      <c r="R10" s="26"/>
      <c r="S10" s="27">
        <f t="shared" si="0"/>
        <v>1</v>
      </c>
      <c r="T10" s="28"/>
      <c r="U10" s="22"/>
      <c r="V10" s="22"/>
      <c r="W10" s="22"/>
      <c r="X10" s="22"/>
      <c r="Y10" s="22"/>
      <c r="Z10" s="22"/>
      <c r="AA10" s="22"/>
      <c r="AB10" s="22"/>
      <c r="AC10" s="22"/>
      <c r="AD10" s="22"/>
      <c r="AE10" s="22"/>
      <c r="AF10" s="29">
        <f>IFERROR(SUM(T10:AE10),"")</f>
        <v>0</v>
      </c>
      <c r="AG10" s="30">
        <f>IF(AND(S10=0,AF10=0),"",IF(IFERROR(AF10/S10,"")&gt;100%,100%,IFERROR(AF10/S10,"")))</f>
        <v>0</v>
      </c>
      <c r="AH10" s="33" t="s">
        <v>185</v>
      </c>
    </row>
    <row r="11" spans="1:36" ht="40.15" customHeight="1" x14ac:dyDescent="0.2">
      <c r="A11" s="18" t="s">
        <v>42</v>
      </c>
      <c r="B11" s="18" t="s">
        <v>34</v>
      </c>
      <c r="C11" s="19" t="s">
        <v>35</v>
      </c>
      <c r="D11" s="20" t="s">
        <v>43</v>
      </c>
      <c r="E11" s="21" t="s">
        <v>44</v>
      </c>
      <c r="F11" s="18" t="s">
        <v>38</v>
      </c>
      <c r="G11" s="22"/>
      <c r="H11" s="22"/>
      <c r="I11" s="22"/>
      <c r="J11" s="22"/>
      <c r="K11" s="22"/>
      <c r="L11" s="22"/>
      <c r="M11" s="23"/>
      <c r="N11" s="24"/>
      <c r="O11" s="24"/>
      <c r="P11" s="24">
        <v>1</v>
      </c>
      <c r="Q11" s="24"/>
      <c r="R11" s="26"/>
      <c r="S11" s="27">
        <f t="shared" si="0"/>
        <v>1</v>
      </c>
      <c r="T11" s="28"/>
      <c r="U11" s="22"/>
      <c r="V11" s="22"/>
      <c r="W11" s="22"/>
      <c r="X11" s="22"/>
      <c r="Y11" s="22"/>
      <c r="Z11" s="22"/>
      <c r="AA11" s="27"/>
      <c r="AB11" s="22"/>
      <c r="AC11" s="22"/>
      <c r="AD11" s="22"/>
      <c r="AE11" s="22"/>
      <c r="AF11" s="29">
        <f>IFERROR(SUM(T11:AE11),"")</f>
        <v>0</v>
      </c>
      <c r="AG11" s="30">
        <f>IF(AND(S11=0,AF11=0),"",IF(IFERROR(AF11/S11,"")&gt;100%,100%,IFERROR(AF11/S11,"")))</f>
        <v>0</v>
      </c>
      <c r="AH11" s="34" t="s">
        <v>186</v>
      </c>
    </row>
    <row r="12" spans="1:36" ht="40.15" customHeight="1" x14ac:dyDescent="0.2">
      <c r="A12" s="18" t="s">
        <v>45</v>
      </c>
      <c r="B12" s="18" t="s">
        <v>34</v>
      </c>
      <c r="C12" s="35" t="s">
        <v>35</v>
      </c>
      <c r="D12" s="36" t="s">
        <v>46</v>
      </c>
      <c r="E12" s="36" t="s">
        <v>47</v>
      </c>
      <c r="F12" s="18" t="s">
        <v>38</v>
      </c>
      <c r="G12" s="22"/>
      <c r="H12" s="22"/>
      <c r="I12" s="22"/>
      <c r="J12" s="22"/>
      <c r="K12" s="22"/>
      <c r="L12" s="22"/>
      <c r="M12" s="23"/>
      <c r="N12" s="24"/>
      <c r="O12" s="24"/>
      <c r="P12" s="37"/>
      <c r="Q12" s="24">
        <v>1</v>
      </c>
      <c r="R12" s="26"/>
      <c r="S12" s="27">
        <f t="shared" si="0"/>
        <v>1</v>
      </c>
      <c r="T12" s="28"/>
      <c r="U12" s="22"/>
      <c r="V12" s="22"/>
      <c r="W12" s="22"/>
      <c r="X12" s="22"/>
      <c r="Y12" s="22"/>
      <c r="Z12" s="22"/>
      <c r="AA12" s="27"/>
      <c r="AB12" s="22"/>
      <c r="AC12" s="22"/>
      <c r="AD12" s="22"/>
      <c r="AE12" s="22"/>
      <c r="AF12" s="29">
        <f>AF11</f>
        <v>0</v>
      </c>
      <c r="AG12" s="30">
        <f>IF(AND(S12=0,AF12=0),"",IF(IFERROR(AF12/S12,"")&gt;100%,100%,IFERROR(AF12/S12,"")))</f>
        <v>0</v>
      </c>
      <c r="AH12" s="33" t="s">
        <v>187</v>
      </c>
    </row>
    <row r="13" spans="1:36" ht="40.15" hidden="1" customHeight="1" x14ac:dyDescent="0.2">
      <c r="A13" s="18" t="s">
        <v>48</v>
      </c>
      <c r="B13" s="18" t="s">
        <v>34</v>
      </c>
      <c r="C13" s="35" t="s">
        <v>35</v>
      </c>
      <c r="D13" s="38" t="s">
        <v>49</v>
      </c>
      <c r="E13" s="36" t="s">
        <v>50</v>
      </c>
      <c r="F13" s="18" t="s">
        <v>38</v>
      </c>
      <c r="G13" s="22"/>
      <c r="H13" s="22"/>
      <c r="I13" s="22"/>
      <c r="J13" s="22"/>
      <c r="K13" s="22"/>
      <c r="L13" s="22"/>
      <c r="M13" s="23"/>
      <c r="N13" s="24"/>
      <c r="O13" s="24"/>
      <c r="P13" s="24"/>
      <c r="Q13" s="24">
        <v>1</v>
      </c>
      <c r="R13" s="26"/>
      <c r="S13" s="27">
        <f t="shared" si="0"/>
        <v>1</v>
      </c>
      <c r="T13" s="28"/>
      <c r="U13" s="22"/>
      <c r="V13" s="22"/>
      <c r="W13" s="22"/>
      <c r="X13" s="22"/>
      <c r="Y13" s="22"/>
      <c r="Z13" s="22"/>
      <c r="AA13" s="27"/>
      <c r="AB13" s="22"/>
      <c r="AC13" s="22"/>
      <c r="AD13" s="22"/>
      <c r="AE13" s="22"/>
      <c r="AF13" s="29">
        <f>IFERROR(SUM(T13:AE13),"")</f>
        <v>0</v>
      </c>
      <c r="AG13" s="30">
        <f>IF(AND(S13=0,AF13=0),"",IF(IFERROR(AF13/S13,"")&gt;100%,100%,IFERROR(AF13/S13,"")))</f>
        <v>0</v>
      </c>
      <c r="AH13" s="33" t="s">
        <v>51</v>
      </c>
    </row>
    <row r="14" spans="1:36" ht="40.15" customHeight="1" x14ac:dyDescent="0.2">
      <c r="A14" s="18" t="s">
        <v>48</v>
      </c>
      <c r="B14" s="39"/>
      <c r="C14" s="218" t="s">
        <v>35</v>
      </c>
      <c r="D14" s="219" t="s">
        <v>188</v>
      </c>
      <c r="E14" s="220" t="s">
        <v>53</v>
      </c>
      <c r="F14" s="39" t="s">
        <v>38</v>
      </c>
      <c r="G14" s="23"/>
      <c r="H14" s="23"/>
      <c r="I14" s="23"/>
      <c r="J14" s="23"/>
      <c r="K14" s="23">
        <v>1</v>
      </c>
      <c r="L14" s="23"/>
      <c r="M14" s="23"/>
      <c r="N14" s="24"/>
      <c r="O14" s="24"/>
      <c r="P14" s="24"/>
      <c r="Q14" s="24"/>
      <c r="R14" s="43"/>
      <c r="S14" s="44">
        <f t="shared" si="0"/>
        <v>1</v>
      </c>
      <c r="T14" s="45"/>
      <c r="U14" s="23"/>
      <c r="V14" s="23"/>
      <c r="W14" s="23"/>
      <c r="X14" s="23">
        <v>1</v>
      </c>
      <c r="Y14" s="23"/>
      <c r="Z14" s="23"/>
      <c r="AA14" s="44"/>
      <c r="AB14" s="23"/>
      <c r="AC14" s="23"/>
      <c r="AD14" s="23"/>
      <c r="AE14" s="23"/>
      <c r="AF14" s="221"/>
      <c r="AG14" s="30"/>
      <c r="AH14" s="46"/>
    </row>
    <row r="15" spans="1:36" s="54" customFormat="1" ht="17.25" customHeight="1" x14ac:dyDescent="0.2">
      <c r="A15" s="200" t="s">
        <v>54</v>
      </c>
      <c r="B15" s="200"/>
      <c r="C15" s="200"/>
      <c r="D15" s="200"/>
      <c r="E15" s="200"/>
      <c r="F15" s="200"/>
      <c r="G15" s="47">
        <f t="shared" ref="G15:S15" si="1">SUM(G9:G13)</f>
        <v>0</v>
      </c>
      <c r="H15" s="47">
        <f t="shared" si="1"/>
        <v>0</v>
      </c>
      <c r="I15" s="47">
        <f t="shared" si="1"/>
        <v>0</v>
      </c>
      <c r="J15" s="47">
        <f t="shared" si="1"/>
        <v>0</v>
      </c>
      <c r="K15" s="47">
        <f t="shared" si="1"/>
        <v>1</v>
      </c>
      <c r="L15" s="47">
        <f t="shared" si="1"/>
        <v>0</v>
      </c>
      <c r="M15" s="48">
        <f t="shared" si="1"/>
        <v>0</v>
      </c>
      <c r="N15" s="47">
        <f t="shared" si="1"/>
        <v>0</v>
      </c>
      <c r="O15" s="47">
        <f t="shared" si="1"/>
        <v>1</v>
      </c>
      <c r="P15" s="47">
        <f t="shared" si="1"/>
        <v>1</v>
      </c>
      <c r="Q15" s="47">
        <f t="shared" si="1"/>
        <v>2</v>
      </c>
      <c r="R15" s="47">
        <f t="shared" si="1"/>
        <v>0</v>
      </c>
      <c r="S15" s="50">
        <f t="shared" si="1"/>
        <v>5</v>
      </c>
      <c r="T15" s="47">
        <f t="shared" ref="T15:AE15" si="2">SUM(T9:T12)</f>
        <v>0</v>
      </c>
      <c r="U15" s="47">
        <f t="shared" si="2"/>
        <v>0</v>
      </c>
      <c r="V15" s="47">
        <f t="shared" si="2"/>
        <v>0</v>
      </c>
      <c r="W15" s="47">
        <f t="shared" si="2"/>
        <v>0</v>
      </c>
      <c r="X15" s="47">
        <f t="shared" si="2"/>
        <v>1</v>
      </c>
      <c r="Y15" s="47">
        <f t="shared" si="2"/>
        <v>0</v>
      </c>
      <c r="Z15" s="47">
        <f t="shared" si="2"/>
        <v>0</v>
      </c>
      <c r="AA15" s="47">
        <f t="shared" si="2"/>
        <v>0</v>
      </c>
      <c r="AB15" s="47">
        <f t="shared" si="2"/>
        <v>0</v>
      </c>
      <c r="AC15" s="47">
        <f t="shared" si="2"/>
        <v>0</v>
      </c>
      <c r="AD15" s="47">
        <f t="shared" si="2"/>
        <v>0</v>
      </c>
      <c r="AE15" s="47">
        <f t="shared" si="2"/>
        <v>0</v>
      </c>
      <c r="AF15" s="51">
        <f>SUM(AE10:AE12)</f>
        <v>0</v>
      </c>
      <c r="AG15" s="52">
        <f>+AF15/S15</f>
        <v>0</v>
      </c>
      <c r="AH15" s="53"/>
    </row>
    <row r="16" spans="1:36" ht="17.25" x14ac:dyDescent="0.2">
      <c r="A16" s="55"/>
      <c r="B16" s="56"/>
      <c r="C16" s="56"/>
      <c r="D16" s="57"/>
      <c r="E16" s="58"/>
      <c r="F16" s="56"/>
      <c r="G16" s="201">
        <f>+G15+H15+I15</f>
        <v>0</v>
      </c>
      <c r="H16" s="201"/>
      <c r="I16" s="201"/>
      <c r="J16" s="201">
        <f>+J15+K15+L15</f>
        <v>1</v>
      </c>
      <c r="K16" s="201"/>
      <c r="L16" s="201"/>
      <c r="M16" s="202">
        <f>+M15+N15+O15</f>
        <v>1</v>
      </c>
      <c r="N16" s="202"/>
      <c r="O16" s="202"/>
      <c r="P16" s="201">
        <f>+P15+Q15+R15</f>
        <v>3</v>
      </c>
      <c r="Q16" s="201"/>
      <c r="R16" s="201"/>
      <c r="S16" s="51">
        <f>+G16+J16+M16+P16</f>
        <v>5</v>
      </c>
      <c r="T16" s="201">
        <f>+T15+U15+V15</f>
        <v>0</v>
      </c>
      <c r="U16" s="201"/>
      <c r="V16" s="201"/>
      <c r="W16" s="201">
        <f>+W15+X15+Y15</f>
        <v>1</v>
      </c>
      <c r="X16" s="201"/>
      <c r="Y16" s="201"/>
      <c r="Z16" s="201">
        <f>+Z15+AA15+AB15</f>
        <v>0</v>
      </c>
      <c r="AA16" s="201"/>
      <c r="AB16" s="201"/>
      <c r="AC16" s="201">
        <f>+AC15+AD15+AE15</f>
        <v>0</v>
      </c>
      <c r="AD16" s="201"/>
      <c r="AE16" s="201"/>
      <c r="AF16" s="51">
        <f>+T16+W16+Z16+AC16</f>
        <v>1</v>
      </c>
      <c r="AG16" s="59">
        <f>+AF16/S16</f>
        <v>0.2</v>
      </c>
      <c r="AH16" s="60"/>
    </row>
    <row r="17" spans="1:64" ht="17.25" x14ac:dyDescent="0.2">
      <c r="A17" s="55"/>
      <c r="B17" s="56"/>
      <c r="C17" s="56"/>
      <c r="D17" s="57"/>
      <c r="E17" s="58"/>
      <c r="F17" s="56"/>
      <c r="G17" s="203">
        <f>+G16/S16</f>
        <v>0</v>
      </c>
      <c r="H17" s="203"/>
      <c r="I17" s="203"/>
      <c r="J17" s="203">
        <f>+J16/S16</f>
        <v>0.2</v>
      </c>
      <c r="K17" s="203"/>
      <c r="L17" s="203"/>
      <c r="M17" s="204">
        <f>+M16/S16</f>
        <v>0.2</v>
      </c>
      <c r="N17" s="204"/>
      <c r="O17" s="204"/>
      <c r="P17" s="203">
        <f>+P16/S16</f>
        <v>0.6</v>
      </c>
      <c r="Q17" s="203"/>
      <c r="R17" s="203"/>
      <c r="S17" s="61">
        <f>+G17+J17+M17+P17</f>
        <v>1</v>
      </c>
      <c r="T17" s="203" t="e">
        <f>+T16/G16</f>
        <v>#DIV/0!</v>
      </c>
      <c r="U17" s="203"/>
      <c r="V17" s="203"/>
      <c r="W17" s="203">
        <f>+W16/J16</f>
        <v>1</v>
      </c>
      <c r="X17" s="203"/>
      <c r="Y17" s="203"/>
      <c r="Z17" s="203">
        <f>+Z16/M16</f>
        <v>0</v>
      </c>
      <c r="AA17" s="203"/>
      <c r="AB17" s="203"/>
      <c r="AC17" s="203">
        <f>+AC16/P16</f>
        <v>0</v>
      </c>
      <c r="AD17" s="203"/>
      <c r="AE17" s="203"/>
      <c r="AF17" s="61" t="e">
        <f>(T17+W17+Z17)/3</f>
        <v>#DIV/0!</v>
      </c>
      <c r="AG17" s="59"/>
      <c r="AH17" s="60"/>
    </row>
    <row r="18" spans="1:64" ht="23.45" customHeight="1" x14ac:dyDescent="0.2">
      <c r="A18" s="199" t="s">
        <v>55</v>
      </c>
      <c r="B18" s="199"/>
      <c r="C18" s="199"/>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62"/>
      <c r="AJ18" s="62"/>
      <c r="AK18" s="62"/>
      <c r="AL18" s="62"/>
      <c r="AM18" s="62"/>
      <c r="AN18" s="62"/>
      <c r="AO18" s="62"/>
      <c r="AP18" s="62"/>
      <c r="AQ18" s="62"/>
      <c r="AR18" s="62"/>
      <c r="AS18" s="62"/>
      <c r="AT18" s="62"/>
      <c r="AU18" s="62"/>
      <c r="AV18" s="62"/>
      <c r="AW18" s="62"/>
      <c r="AX18" s="62"/>
      <c r="AY18" s="62"/>
    </row>
    <row r="19" spans="1:64" s="74" customFormat="1" ht="45.95" customHeight="1" x14ac:dyDescent="0.2">
      <c r="A19" s="222" t="s">
        <v>56</v>
      </c>
      <c r="B19" s="223" t="s">
        <v>57</v>
      </c>
      <c r="C19" s="223" t="s">
        <v>58</v>
      </c>
      <c r="D19" s="224" t="s">
        <v>189</v>
      </c>
      <c r="E19" s="225" t="s">
        <v>60</v>
      </c>
      <c r="F19" s="226" t="s">
        <v>61</v>
      </c>
      <c r="G19" s="67"/>
      <c r="H19" s="67">
        <v>1</v>
      </c>
      <c r="I19" s="67"/>
      <c r="J19" s="67"/>
      <c r="K19" s="67"/>
      <c r="L19" s="67"/>
      <c r="M19" s="227"/>
      <c r="N19" s="67"/>
      <c r="O19" s="67"/>
      <c r="P19" s="67"/>
      <c r="Q19" s="67"/>
      <c r="R19" s="228"/>
      <c r="S19" s="229">
        <f t="shared" ref="S19:S28" si="3">IFERROR(SUM(G19:R19),"")</f>
        <v>1</v>
      </c>
      <c r="T19" s="230"/>
      <c r="U19" s="67">
        <v>1</v>
      </c>
      <c r="V19" s="67"/>
      <c r="W19" s="67"/>
      <c r="X19" s="67"/>
      <c r="Y19" s="67"/>
      <c r="Z19" s="67"/>
      <c r="AA19" s="67"/>
      <c r="AB19" s="67"/>
      <c r="AC19" s="67"/>
      <c r="AD19" s="67"/>
      <c r="AE19" s="67"/>
      <c r="AF19" s="231">
        <f t="shared" ref="AF19:AF28" si="4">IFERROR(SUM(T19:AE19),"")</f>
        <v>1</v>
      </c>
      <c r="AG19" s="232">
        <f t="shared" ref="AG19:AG28" si="5">IF(AND(S19=0,AF19=0),"",IF(IFERROR(AF19/S19,"")&gt;100%,100%,IFERROR(AF19/S19,"")))</f>
        <v>1</v>
      </c>
      <c r="AH19" s="73" t="s">
        <v>190</v>
      </c>
    </row>
    <row r="20" spans="1:64" s="74" customFormat="1" ht="45.95" customHeight="1" x14ac:dyDescent="0.2">
      <c r="A20" s="233" t="s">
        <v>62</v>
      </c>
      <c r="B20" s="223" t="s">
        <v>57</v>
      </c>
      <c r="C20" s="64" t="s">
        <v>58</v>
      </c>
      <c r="D20" s="234" t="s">
        <v>191</v>
      </c>
      <c r="E20" s="225" t="s">
        <v>64</v>
      </c>
      <c r="F20" s="225" t="s">
        <v>192</v>
      </c>
      <c r="G20" s="67"/>
      <c r="H20" s="67">
        <v>1</v>
      </c>
      <c r="I20" s="67"/>
      <c r="J20" s="67"/>
      <c r="K20" s="67"/>
      <c r="L20" s="67"/>
      <c r="M20" s="227"/>
      <c r="N20" s="67"/>
      <c r="O20" s="67"/>
      <c r="P20" s="67"/>
      <c r="Q20" s="67"/>
      <c r="R20" s="228"/>
      <c r="S20" s="229">
        <f t="shared" si="3"/>
        <v>1</v>
      </c>
      <c r="T20" s="230"/>
      <c r="U20" s="67">
        <v>1</v>
      </c>
      <c r="V20" s="229"/>
      <c r="W20" s="67"/>
      <c r="X20" s="67"/>
      <c r="Y20" s="67"/>
      <c r="Z20" s="67"/>
      <c r="AA20" s="67"/>
      <c r="AB20" s="67"/>
      <c r="AC20" s="67"/>
      <c r="AD20" s="67"/>
      <c r="AE20" s="67"/>
      <c r="AF20" s="235">
        <f t="shared" si="4"/>
        <v>1</v>
      </c>
      <c r="AG20" s="236">
        <f t="shared" si="5"/>
        <v>1</v>
      </c>
      <c r="AH20" s="76" t="s">
        <v>193</v>
      </c>
    </row>
    <row r="21" spans="1:64" s="74" customFormat="1" ht="45.95" customHeight="1" x14ac:dyDescent="0.3">
      <c r="A21" s="237" t="s">
        <v>66</v>
      </c>
      <c r="B21" s="223" t="s">
        <v>57</v>
      </c>
      <c r="C21" s="237" t="s">
        <v>58</v>
      </c>
      <c r="D21" s="238" t="s">
        <v>194</v>
      </c>
      <c r="E21" s="225" t="s">
        <v>53</v>
      </c>
      <c r="F21" s="239" t="s">
        <v>65</v>
      </c>
      <c r="G21" s="79"/>
      <c r="H21" s="79"/>
      <c r="I21" s="67">
        <v>1</v>
      </c>
      <c r="J21" s="79"/>
      <c r="K21" s="79"/>
      <c r="L21" s="79"/>
      <c r="M21" s="240"/>
      <c r="N21" s="79"/>
      <c r="O21" s="79"/>
      <c r="P21" s="81"/>
      <c r="Q21" s="81"/>
      <c r="R21" s="241"/>
      <c r="S21" s="229">
        <f t="shared" si="3"/>
        <v>1</v>
      </c>
      <c r="T21" s="230"/>
      <c r="U21" s="67"/>
      <c r="V21" s="67">
        <v>1</v>
      </c>
      <c r="W21" s="67"/>
      <c r="X21" s="67"/>
      <c r="Y21" s="67"/>
      <c r="Z21" s="67"/>
      <c r="AA21" s="67"/>
      <c r="AB21" s="67"/>
      <c r="AC21" s="67"/>
      <c r="AD21" s="67"/>
      <c r="AE21" s="67"/>
      <c r="AF21" s="235">
        <f t="shared" si="4"/>
        <v>1</v>
      </c>
      <c r="AG21" s="232">
        <f t="shared" si="5"/>
        <v>1</v>
      </c>
      <c r="AH21" s="84" t="s">
        <v>195</v>
      </c>
    </row>
    <row r="22" spans="1:64" ht="57.4" customHeight="1" x14ac:dyDescent="0.3">
      <c r="A22" s="109" t="s">
        <v>68</v>
      </c>
      <c r="B22" s="18" t="s">
        <v>57</v>
      </c>
      <c r="C22" s="242" t="s">
        <v>58</v>
      </c>
      <c r="D22" s="243" t="s">
        <v>196</v>
      </c>
      <c r="E22" s="244" t="s">
        <v>70</v>
      </c>
      <c r="F22" s="239" t="s">
        <v>65</v>
      </c>
      <c r="G22" s="245">
        <v>1</v>
      </c>
      <c r="H22" s="27"/>
      <c r="I22" s="22"/>
      <c r="J22" s="86"/>
      <c r="K22" s="86"/>
      <c r="L22" s="86"/>
      <c r="M22" s="246">
        <v>1</v>
      </c>
      <c r="N22" s="86"/>
      <c r="O22" s="86"/>
      <c r="P22" s="86"/>
      <c r="Q22" s="22"/>
      <c r="R22" s="88"/>
      <c r="S22" s="247">
        <f t="shared" si="3"/>
        <v>2</v>
      </c>
      <c r="T22" s="248">
        <v>1</v>
      </c>
      <c r="U22" s="22"/>
      <c r="V22" s="22"/>
      <c r="W22" s="22"/>
      <c r="X22" s="22"/>
      <c r="Y22" s="22"/>
      <c r="Z22" s="249">
        <v>1</v>
      </c>
      <c r="AA22" s="22"/>
      <c r="AB22" s="22"/>
      <c r="AC22" s="22"/>
      <c r="AD22" s="22"/>
      <c r="AE22" s="22"/>
      <c r="AF22" s="250">
        <f t="shared" si="4"/>
        <v>2</v>
      </c>
      <c r="AG22" s="251">
        <f t="shared" si="5"/>
        <v>1</v>
      </c>
      <c r="AH22" s="76" t="s">
        <v>197</v>
      </c>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row>
    <row r="23" spans="1:64" s="90" customFormat="1" ht="55.15" customHeight="1" x14ac:dyDescent="0.2">
      <c r="A23" s="109" t="s">
        <v>71</v>
      </c>
      <c r="B23" s="18" t="s">
        <v>57</v>
      </c>
      <c r="C23" s="18" t="s">
        <v>58</v>
      </c>
      <c r="D23" s="89" t="s">
        <v>72</v>
      </c>
      <c r="E23" s="21" t="s">
        <v>73</v>
      </c>
      <c r="F23" s="66" t="s">
        <v>61</v>
      </c>
      <c r="G23" s="22">
        <v>1</v>
      </c>
      <c r="H23" s="22"/>
      <c r="I23" s="22"/>
      <c r="J23" s="22"/>
      <c r="K23" s="22">
        <v>1</v>
      </c>
      <c r="L23" s="22"/>
      <c r="M23" s="23"/>
      <c r="N23" s="22"/>
      <c r="O23" s="22">
        <v>1</v>
      </c>
      <c r="P23" s="22"/>
      <c r="Q23" s="22"/>
      <c r="R23" s="26"/>
      <c r="S23" s="27">
        <f t="shared" si="3"/>
        <v>3</v>
      </c>
      <c r="T23" s="28">
        <v>1</v>
      </c>
      <c r="U23" s="22"/>
      <c r="V23" s="22"/>
      <c r="W23" s="22"/>
      <c r="X23" s="22">
        <v>1</v>
      </c>
      <c r="Y23" s="22"/>
      <c r="Z23" s="22"/>
      <c r="AA23" s="22"/>
      <c r="AB23" s="22"/>
      <c r="AC23" s="22"/>
      <c r="AD23" s="22"/>
      <c r="AE23" s="22"/>
      <c r="AF23" s="29">
        <f t="shared" si="4"/>
        <v>2</v>
      </c>
      <c r="AG23" s="30">
        <f t="shared" si="5"/>
        <v>0.66666666666666663</v>
      </c>
      <c r="AH23" s="84" t="s">
        <v>198</v>
      </c>
      <c r="AI23" s="62"/>
      <c r="AJ23" s="62"/>
      <c r="AK23" s="62"/>
      <c r="AL23" s="62"/>
      <c r="AM23" s="62"/>
      <c r="AN23" s="62"/>
      <c r="AO23" s="62"/>
      <c r="AP23" s="62"/>
      <c r="AQ23" s="62"/>
      <c r="AR23" s="62"/>
      <c r="AS23" s="62"/>
      <c r="AT23" s="62"/>
      <c r="AU23" s="62"/>
      <c r="AV23" s="62"/>
      <c r="AW23" s="62"/>
      <c r="AX23" s="62"/>
      <c r="AY23" s="62"/>
    </row>
    <row r="24" spans="1:64" ht="55.15" customHeight="1" x14ac:dyDescent="0.3">
      <c r="A24" s="109" t="s">
        <v>74</v>
      </c>
      <c r="B24" s="18" t="s">
        <v>57</v>
      </c>
      <c r="C24" s="18" t="s">
        <v>58</v>
      </c>
      <c r="D24" s="89" t="s">
        <v>75</v>
      </c>
      <c r="E24" s="21" t="s">
        <v>76</v>
      </c>
      <c r="F24" s="66" t="s">
        <v>61</v>
      </c>
      <c r="G24" s="91">
        <v>1</v>
      </c>
      <c r="H24" s="22"/>
      <c r="I24" s="92"/>
      <c r="J24" s="22">
        <v>1</v>
      </c>
      <c r="K24" s="22"/>
      <c r="L24" s="92"/>
      <c r="M24" s="23">
        <v>1</v>
      </c>
      <c r="N24" s="22"/>
      <c r="O24" s="92"/>
      <c r="P24" s="22">
        <v>1</v>
      </c>
      <c r="Q24" s="22"/>
      <c r="R24" s="88"/>
      <c r="S24" s="27">
        <f t="shared" si="3"/>
        <v>4</v>
      </c>
      <c r="T24" s="28"/>
      <c r="U24" s="22"/>
      <c r="V24" s="22"/>
      <c r="W24" s="22"/>
      <c r="X24" s="22">
        <v>1</v>
      </c>
      <c r="Y24" s="22"/>
      <c r="Z24" s="22">
        <v>1</v>
      </c>
      <c r="AA24" s="22"/>
      <c r="AB24" s="22"/>
      <c r="AC24" s="22"/>
      <c r="AD24" s="22"/>
      <c r="AE24" s="22"/>
      <c r="AF24" s="29">
        <f t="shared" si="4"/>
        <v>2</v>
      </c>
      <c r="AG24" s="30">
        <f t="shared" si="5"/>
        <v>0.5</v>
      </c>
      <c r="AH24" s="94" t="s">
        <v>199</v>
      </c>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row>
    <row r="25" spans="1:64" ht="48.2" customHeight="1" x14ac:dyDescent="0.2">
      <c r="A25" s="109" t="s">
        <v>77</v>
      </c>
      <c r="B25" s="64" t="s">
        <v>57</v>
      </c>
      <c r="C25" s="64" t="s">
        <v>58</v>
      </c>
      <c r="D25" s="75" t="s">
        <v>78</v>
      </c>
      <c r="E25" s="66" t="s">
        <v>79</v>
      </c>
      <c r="F25" s="66" t="s">
        <v>61</v>
      </c>
      <c r="G25" s="24">
        <v>1</v>
      </c>
      <c r="H25" s="24"/>
      <c r="I25" s="24"/>
      <c r="J25" s="24"/>
      <c r="K25" s="24"/>
      <c r="L25" s="24"/>
      <c r="M25" s="23"/>
      <c r="N25" s="24">
        <v>1</v>
      </c>
      <c r="O25" s="24"/>
      <c r="P25" s="24"/>
      <c r="Q25" s="24"/>
      <c r="R25" s="69"/>
      <c r="S25" s="51">
        <f t="shared" si="3"/>
        <v>2</v>
      </c>
      <c r="T25" s="70">
        <v>1</v>
      </c>
      <c r="U25" s="24"/>
      <c r="V25" s="24"/>
      <c r="W25" s="24"/>
      <c r="X25" s="24"/>
      <c r="Y25" s="24"/>
      <c r="Z25" s="24"/>
      <c r="AA25" s="24"/>
      <c r="AB25" s="24"/>
      <c r="AC25" s="24"/>
      <c r="AD25" s="24"/>
      <c r="AE25" s="24"/>
      <c r="AF25" s="71">
        <f t="shared" si="4"/>
        <v>1</v>
      </c>
      <c r="AG25" s="72">
        <f t="shared" si="5"/>
        <v>0.5</v>
      </c>
      <c r="AH25" s="95" t="s">
        <v>200</v>
      </c>
    </row>
    <row r="26" spans="1:64" ht="48.2" customHeight="1" x14ac:dyDescent="0.3">
      <c r="A26" s="237" t="s">
        <v>80</v>
      </c>
      <c r="B26" s="64" t="s">
        <v>57</v>
      </c>
      <c r="C26" s="237" t="s">
        <v>58</v>
      </c>
      <c r="D26" s="238" t="s">
        <v>201</v>
      </c>
      <c r="E26" s="239" t="s">
        <v>60</v>
      </c>
      <c r="F26" s="239" t="s">
        <v>82</v>
      </c>
      <c r="G26" s="24"/>
      <c r="H26" s="252">
        <v>1</v>
      </c>
      <c r="I26" s="24"/>
      <c r="J26" s="82"/>
      <c r="K26" s="82"/>
      <c r="L26" s="82"/>
      <c r="M26" s="253">
        <v>1</v>
      </c>
      <c r="N26" s="82"/>
      <c r="O26" s="24"/>
      <c r="P26" s="24"/>
      <c r="Q26" s="82"/>
      <c r="R26" s="83"/>
      <c r="S26" s="254">
        <f t="shared" si="3"/>
        <v>2</v>
      </c>
      <c r="T26" s="70"/>
      <c r="U26" s="252">
        <v>1</v>
      </c>
      <c r="V26" s="24"/>
      <c r="W26" s="24"/>
      <c r="X26" s="24"/>
      <c r="Y26" s="24"/>
      <c r="Z26" s="252">
        <v>1</v>
      </c>
      <c r="AA26" s="24"/>
      <c r="AB26" s="24"/>
      <c r="AC26" s="24"/>
      <c r="AD26" s="24"/>
      <c r="AE26" s="24"/>
      <c r="AF26" s="231">
        <f t="shared" si="4"/>
        <v>2</v>
      </c>
      <c r="AG26" s="232">
        <f t="shared" si="5"/>
        <v>1</v>
      </c>
      <c r="AH26" s="73" t="s">
        <v>202</v>
      </c>
    </row>
    <row r="27" spans="1:64" ht="48.2" customHeight="1" x14ac:dyDescent="0.3">
      <c r="A27" s="64" t="s">
        <v>83</v>
      </c>
      <c r="B27" s="64"/>
      <c r="C27" s="64" t="s">
        <v>58</v>
      </c>
      <c r="D27" s="89" t="s">
        <v>84</v>
      </c>
      <c r="E27" s="21" t="s">
        <v>76</v>
      </c>
      <c r="F27" s="66" t="s">
        <v>85</v>
      </c>
      <c r="G27" s="22">
        <v>1</v>
      </c>
      <c r="H27" s="22"/>
      <c r="I27" s="22"/>
      <c r="J27" s="22"/>
      <c r="K27" s="22"/>
      <c r="L27" s="22"/>
      <c r="M27" s="23"/>
      <c r="N27" s="22"/>
      <c r="O27" s="22">
        <v>1</v>
      </c>
      <c r="P27" s="24"/>
      <c r="Q27" s="82"/>
      <c r="R27" s="83"/>
      <c r="S27" s="51">
        <f t="shared" si="3"/>
        <v>2</v>
      </c>
      <c r="T27" s="70"/>
      <c r="U27" s="24">
        <v>1</v>
      </c>
      <c r="V27" s="24"/>
      <c r="W27" s="24"/>
      <c r="X27" s="24"/>
      <c r="Y27" s="24"/>
      <c r="Z27" s="24"/>
      <c r="AA27" s="24"/>
      <c r="AB27" s="24"/>
      <c r="AC27" s="24"/>
      <c r="AD27" s="24"/>
      <c r="AE27" s="24"/>
      <c r="AF27" s="71">
        <f t="shared" si="4"/>
        <v>1</v>
      </c>
      <c r="AG27" s="72">
        <f t="shared" si="5"/>
        <v>0.5</v>
      </c>
      <c r="AH27" s="76" t="s">
        <v>203</v>
      </c>
    </row>
    <row r="28" spans="1:64" ht="48.2" customHeight="1" x14ac:dyDescent="0.2">
      <c r="A28" s="64" t="s">
        <v>86</v>
      </c>
      <c r="B28" s="18"/>
      <c r="C28" s="18" t="s">
        <v>58</v>
      </c>
      <c r="D28" s="89" t="s">
        <v>87</v>
      </c>
      <c r="E28" s="21" t="s">
        <v>76</v>
      </c>
      <c r="F28" s="66" t="s">
        <v>85</v>
      </c>
      <c r="G28" s="22"/>
      <c r="H28" s="22"/>
      <c r="I28" s="22"/>
      <c r="J28" s="22"/>
      <c r="K28" s="22"/>
      <c r="L28" s="22"/>
      <c r="M28" s="23"/>
      <c r="N28" s="22"/>
      <c r="O28" s="22"/>
      <c r="P28" s="22"/>
      <c r="Q28" s="22"/>
      <c r="R28" s="26">
        <v>1</v>
      </c>
      <c r="S28" s="51">
        <f t="shared" si="3"/>
        <v>1</v>
      </c>
      <c r="T28" s="28"/>
      <c r="U28" s="22"/>
      <c r="V28" s="22"/>
      <c r="W28" s="22"/>
      <c r="X28" s="22"/>
      <c r="Y28" s="22"/>
      <c r="Z28" s="22"/>
      <c r="AA28" s="22"/>
      <c r="AB28" s="22"/>
      <c r="AC28" s="22"/>
      <c r="AD28" s="22"/>
      <c r="AE28" s="22"/>
      <c r="AF28" s="71">
        <f t="shared" si="4"/>
        <v>0</v>
      </c>
      <c r="AG28" s="72">
        <f t="shared" si="5"/>
        <v>0</v>
      </c>
      <c r="AH28" s="97"/>
    </row>
    <row r="29" spans="1:64" ht="18" customHeight="1" x14ac:dyDescent="0.2">
      <c r="A29" s="205" t="s">
        <v>88</v>
      </c>
      <c r="B29" s="205"/>
      <c r="C29" s="205"/>
      <c r="D29" s="205"/>
      <c r="E29" s="205"/>
      <c r="F29" s="205"/>
      <c r="G29" s="24">
        <f t="shared" ref="G29:AE29" si="6">SUM(G19:G28)</f>
        <v>5</v>
      </c>
      <c r="H29" s="24">
        <f t="shared" si="6"/>
        <v>3</v>
      </c>
      <c r="I29" s="24">
        <f t="shared" si="6"/>
        <v>1</v>
      </c>
      <c r="J29" s="24">
        <f t="shared" si="6"/>
        <v>1</v>
      </c>
      <c r="K29" s="24">
        <f t="shared" si="6"/>
        <v>1</v>
      </c>
      <c r="L29" s="24">
        <f t="shared" si="6"/>
        <v>0</v>
      </c>
      <c r="M29" s="23">
        <f t="shared" si="6"/>
        <v>3</v>
      </c>
      <c r="N29" s="24">
        <f t="shared" si="6"/>
        <v>1</v>
      </c>
      <c r="O29" s="24">
        <f t="shared" si="6"/>
        <v>2</v>
      </c>
      <c r="P29" s="24">
        <f t="shared" si="6"/>
        <v>1</v>
      </c>
      <c r="Q29" s="24">
        <f t="shared" si="6"/>
        <v>0</v>
      </c>
      <c r="R29" s="69">
        <f t="shared" si="6"/>
        <v>1</v>
      </c>
      <c r="S29" s="51">
        <f t="shared" si="6"/>
        <v>19</v>
      </c>
      <c r="T29" s="70">
        <f t="shared" si="6"/>
        <v>3</v>
      </c>
      <c r="U29" s="24">
        <f t="shared" si="6"/>
        <v>4</v>
      </c>
      <c r="V29" s="24">
        <f t="shared" si="6"/>
        <v>1</v>
      </c>
      <c r="W29" s="24">
        <f t="shared" si="6"/>
        <v>0</v>
      </c>
      <c r="X29" s="24">
        <f t="shared" si="6"/>
        <v>2</v>
      </c>
      <c r="Y29" s="24">
        <f t="shared" si="6"/>
        <v>0</v>
      </c>
      <c r="Z29" s="24">
        <f t="shared" si="6"/>
        <v>3</v>
      </c>
      <c r="AA29" s="24">
        <f t="shared" si="6"/>
        <v>0</v>
      </c>
      <c r="AB29" s="24">
        <f t="shared" si="6"/>
        <v>0</v>
      </c>
      <c r="AC29" s="24">
        <f t="shared" si="6"/>
        <v>0</v>
      </c>
      <c r="AD29" s="24">
        <f t="shared" si="6"/>
        <v>0</v>
      </c>
      <c r="AE29" s="24">
        <f t="shared" si="6"/>
        <v>0</v>
      </c>
      <c r="AF29" s="51" t="e">
        <f>SUM(AF9:AF28)</f>
        <v>#DIV/0!</v>
      </c>
      <c r="AG29" s="98" t="e">
        <f>+AF29/S29</f>
        <v>#DIV/0!</v>
      </c>
      <c r="AH29" s="60"/>
    </row>
    <row r="30" spans="1:64" ht="17.25" x14ac:dyDescent="0.2">
      <c r="A30" s="55"/>
      <c r="B30" s="56"/>
      <c r="C30" s="99"/>
      <c r="D30" s="99"/>
      <c r="E30" s="99"/>
      <c r="F30" s="60"/>
      <c r="G30" s="206">
        <f>+G29+H29+I29</f>
        <v>9</v>
      </c>
      <c r="H30" s="206"/>
      <c r="I30" s="206"/>
      <c r="J30" s="206">
        <f>+J29+K29+L29</f>
        <v>2</v>
      </c>
      <c r="K30" s="206"/>
      <c r="L30" s="206"/>
      <c r="M30" s="207">
        <f>+M29+N29+O29</f>
        <v>6</v>
      </c>
      <c r="N30" s="207"/>
      <c r="O30" s="207"/>
      <c r="P30" s="206">
        <f>+P29+Q29+R29</f>
        <v>2</v>
      </c>
      <c r="Q30" s="206"/>
      <c r="R30" s="206"/>
      <c r="S30" s="51">
        <f>+G30+J30+M30+P30</f>
        <v>19</v>
      </c>
      <c r="T30" s="206">
        <f>+T29+U29+V29</f>
        <v>8</v>
      </c>
      <c r="U30" s="206"/>
      <c r="V30" s="206"/>
      <c r="W30" s="206">
        <f>+W29+X29+Y29</f>
        <v>2</v>
      </c>
      <c r="X30" s="206"/>
      <c r="Y30" s="206"/>
      <c r="Z30" s="206">
        <f>+Z29+AA29+AB29</f>
        <v>3</v>
      </c>
      <c r="AA30" s="206"/>
      <c r="AB30" s="206"/>
      <c r="AC30" s="206">
        <f>+AC29+AD29+AE29</f>
        <v>0</v>
      </c>
      <c r="AD30" s="206"/>
      <c r="AE30" s="206"/>
      <c r="AF30" s="51">
        <f>+T30+W30+Z30+AC30</f>
        <v>13</v>
      </c>
      <c r="AG30" s="98">
        <f>+AF30/S30</f>
        <v>0.68421052631578949</v>
      </c>
      <c r="AH30" s="60"/>
    </row>
    <row r="31" spans="1:64" ht="17.25" x14ac:dyDescent="0.2">
      <c r="A31" s="55"/>
      <c r="B31" s="56"/>
      <c r="C31" s="99"/>
      <c r="E31" s="99"/>
      <c r="F31" s="60"/>
      <c r="G31" s="203">
        <f>+G30/S30</f>
        <v>0.47368421052631576</v>
      </c>
      <c r="H31" s="203"/>
      <c r="I31" s="203"/>
      <c r="J31" s="203">
        <f>+J30/S30</f>
        <v>0.10526315789473684</v>
      </c>
      <c r="K31" s="203"/>
      <c r="L31" s="203"/>
      <c r="M31" s="204">
        <f>+M30/S30</f>
        <v>0.31578947368421051</v>
      </c>
      <c r="N31" s="204"/>
      <c r="O31" s="204"/>
      <c r="P31" s="203">
        <f>+P30/S30</f>
        <v>0.10526315789473684</v>
      </c>
      <c r="Q31" s="203"/>
      <c r="R31" s="203"/>
      <c r="S31" s="61">
        <f>+G31+J31+M31+P31</f>
        <v>1</v>
      </c>
      <c r="T31" s="203">
        <f>+T30/G30</f>
        <v>0.88888888888888884</v>
      </c>
      <c r="U31" s="203"/>
      <c r="V31" s="203"/>
      <c r="W31" s="203">
        <f>+W30/J30</f>
        <v>1</v>
      </c>
      <c r="X31" s="203"/>
      <c r="Y31" s="203"/>
      <c r="Z31" s="203">
        <f>+Z30/M30</f>
        <v>0.5</v>
      </c>
      <c r="AA31" s="203"/>
      <c r="AB31" s="203"/>
      <c r="AC31" s="203">
        <f>+AC30/P30</f>
        <v>0</v>
      </c>
      <c r="AD31" s="203"/>
      <c r="AE31" s="203"/>
      <c r="AF31" s="61">
        <f>(T31+W31+Z31)/3</f>
        <v>0.79629629629629628</v>
      </c>
      <c r="AG31" s="98"/>
      <c r="AH31" s="60"/>
    </row>
    <row r="32" spans="1:64" ht="26.45" customHeight="1" x14ac:dyDescent="0.2">
      <c r="A32" s="199" t="s">
        <v>89</v>
      </c>
      <c r="B32" s="199"/>
      <c r="C32" s="199"/>
      <c r="D32" s="199"/>
      <c r="E32" s="199"/>
      <c r="F32" s="199"/>
      <c r="G32" s="199"/>
      <c r="H32" s="199"/>
      <c r="I32" s="199"/>
      <c r="J32" s="199"/>
      <c r="K32" s="199"/>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row>
    <row r="33" spans="1:75" s="107" customFormat="1" ht="30.95" customHeight="1" x14ac:dyDescent="0.2">
      <c r="A33" s="237" t="s">
        <v>90</v>
      </c>
      <c r="B33" s="237" t="s">
        <v>91</v>
      </c>
      <c r="C33" s="239" t="s">
        <v>92</v>
      </c>
      <c r="D33" s="239" t="s">
        <v>93</v>
      </c>
      <c r="E33" s="239" t="s">
        <v>60</v>
      </c>
      <c r="F33" s="239" t="s">
        <v>94</v>
      </c>
      <c r="G33" s="237">
        <v>1</v>
      </c>
      <c r="H33" s="64"/>
      <c r="I33" s="66"/>
      <c r="J33" s="66"/>
      <c r="K33" s="66"/>
      <c r="L33" s="66"/>
      <c r="M33" s="255">
        <v>1</v>
      </c>
      <c r="N33" s="64"/>
      <c r="O33" s="66"/>
      <c r="P33" s="64"/>
      <c r="Q33" s="102"/>
      <c r="R33" s="103"/>
      <c r="S33" s="254">
        <f t="shared" ref="S33:S51" si="7">IFERROR(SUM(G33:R33),"")</f>
        <v>2</v>
      </c>
      <c r="T33" s="256">
        <v>1</v>
      </c>
      <c r="U33" s="18"/>
      <c r="V33" s="105"/>
      <c r="W33" s="105"/>
      <c r="X33" s="105"/>
      <c r="Y33" s="105"/>
      <c r="Z33" s="242">
        <v>1</v>
      </c>
      <c r="AA33" s="105"/>
      <c r="AB33" s="105"/>
      <c r="AC33" s="105"/>
      <c r="AD33" s="105"/>
      <c r="AE33" s="105"/>
      <c r="AF33" s="250">
        <f t="shared" ref="AF33:AF51" si="8">IFERROR(SUM(T33:AE33),"")</f>
        <v>2</v>
      </c>
      <c r="AG33" s="257">
        <f t="shared" ref="AG33:AG51" si="9">IF(AND(S33=0,AF33=0),"",IF(IFERROR(AF33/S33,"")&gt;100%,100%,IFERROR(AF33/S33,"")))</f>
        <v>1</v>
      </c>
      <c r="AH33" s="73" t="s">
        <v>204</v>
      </c>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c r="BN33"/>
      <c r="BO33"/>
      <c r="BP33"/>
      <c r="BQ33"/>
      <c r="BR33"/>
      <c r="BS33"/>
      <c r="BT33"/>
      <c r="BU33"/>
      <c r="BV33"/>
      <c r="BW33"/>
    </row>
    <row r="34" spans="1:75" ht="30.95" customHeight="1" x14ac:dyDescent="0.2">
      <c r="A34" s="64" t="s">
        <v>95</v>
      </c>
      <c r="B34" s="64" t="s">
        <v>91</v>
      </c>
      <c r="C34" s="66" t="s">
        <v>96</v>
      </c>
      <c r="D34" s="66" t="s">
        <v>97</v>
      </c>
      <c r="E34" s="108" t="s">
        <v>98</v>
      </c>
      <c r="F34" s="66" t="s">
        <v>99</v>
      </c>
      <c r="G34" s="64"/>
      <c r="H34" s="64"/>
      <c r="I34" s="64"/>
      <c r="J34" s="64"/>
      <c r="K34" s="64">
        <v>1</v>
      </c>
      <c r="L34" s="64"/>
      <c r="M34" s="39"/>
      <c r="N34" s="64">
        <v>1</v>
      </c>
      <c r="O34" s="64"/>
      <c r="P34" s="64"/>
      <c r="Q34" s="64"/>
      <c r="R34" s="110"/>
      <c r="S34" s="51">
        <f t="shared" si="7"/>
        <v>2</v>
      </c>
      <c r="T34" s="111"/>
      <c r="U34" s="64"/>
      <c r="V34" s="64"/>
      <c r="W34" s="102"/>
      <c r="X34" s="64">
        <v>1</v>
      </c>
      <c r="Y34" s="102"/>
      <c r="Z34" s="64"/>
      <c r="AA34" s="102"/>
      <c r="AB34" s="102"/>
      <c r="AC34" s="102"/>
      <c r="AD34" s="102"/>
      <c r="AE34" s="102"/>
      <c r="AF34" s="71">
        <f t="shared" si="8"/>
        <v>1</v>
      </c>
      <c r="AG34" s="72">
        <f t="shared" si="9"/>
        <v>0.5</v>
      </c>
      <c r="AH34" s="95" t="s">
        <v>205</v>
      </c>
    </row>
    <row r="35" spans="1:75" ht="30.95" customHeight="1" x14ac:dyDescent="0.2">
      <c r="A35" s="64" t="s">
        <v>100</v>
      </c>
      <c r="B35" s="18" t="s">
        <v>91</v>
      </c>
      <c r="C35" s="21" t="s">
        <v>96</v>
      </c>
      <c r="D35" s="21" t="s">
        <v>101</v>
      </c>
      <c r="E35" s="108" t="s">
        <v>98</v>
      </c>
      <c r="F35" s="21" t="s">
        <v>99</v>
      </c>
      <c r="G35" s="18"/>
      <c r="H35" s="18"/>
      <c r="I35" s="18"/>
      <c r="J35" s="18"/>
      <c r="K35" s="18"/>
      <c r="L35" s="18"/>
      <c r="M35" s="39">
        <v>1</v>
      </c>
      <c r="N35" s="18">
        <v>1</v>
      </c>
      <c r="O35" s="18"/>
      <c r="P35" s="18"/>
      <c r="Q35" s="29"/>
      <c r="R35" s="113"/>
      <c r="S35" s="27">
        <f t="shared" si="7"/>
        <v>2</v>
      </c>
      <c r="T35" s="104"/>
      <c r="U35" s="18"/>
      <c r="V35" s="105"/>
      <c r="W35" s="18"/>
      <c r="X35" s="105"/>
      <c r="Y35" s="105"/>
      <c r="Z35" s="18">
        <v>1</v>
      </c>
      <c r="AA35" s="105"/>
      <c r="AB35" s="105"/>
      <c r="AC35" s="105"/>
      <c r="AD35" s="105"/>
      <c r="AE35" s="105"/>
      <c r="AF35" s="29">
        <f t="shared" si="8"/>
        <v>1</v>
      </c>
      <c r="AG35" s="30">
        <f t="shared" si="9"/>
        <v>0.5</v>
      </c>
      <c r="AH35" s="114" t="s">
        <v>206</v>
      </c>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row>
    <row r="36" spans="1:75" ht="30.95" customHeight="1" x14ac:dyDescent="0.2">
      <c r="A36" s="64" t="s">
        <v>102</v>
      </c>
      <c r="B36" s="18" t="s">
        <v>91</v>
      </c>
      <c r="C36" s="21" t="s">
        <v>96</v>
      </c>
      <c r="D36" s="21" t="s">
        <v>103</v>
      </c>
      <c r="E36" s="108" t="s">
        <v>98</v>
      </c>
      <c r="F36" s="21" t="s">
        <v>99</v>
      </c>
      <c r="G36" s="18"/>
      <c r="H36" s="18"/>
      <c r="I36" s="18"/>
      <c r="J36" s="18"/>
      <c r="K36" s="18"/>
      <c r="L36" s="18"/>
      <c r="M36" s="39">
        <v>1</v>
      </c>
      <c r="N36" s="18">
        <v>1</v>
      </c>
      <c r="O36" s="18"/>
      <c r="P36" s="18"/>
      <c r="Q36" s="29"/>
      <c r="R36" s="113"/>
      <c r="S36" s="27">
        <f t="shared" si="7"/>
        <v>2</v>
      </c>
      <c r="T36" s="111"/>
      <c r="U36" s="18"/>
      <c r="V36" s="105"/>
      <c r="W36" s="18"/>
      <c r="X36" s="105"/>
      <c r="Y36" s="105"/>
      <c r="Z36" s="18">
        <v>1</v>
      </c>
      <c r="AA36" s="105"/>
      <c r="AB36" s="105"/>
      <c r="AC36" s="18"/>
      <c r="AD36" s="105"/>
      <c r="AE36" s="105"/>
      <c r="AF36" s="29">
        <f t="shared" si="8"/>
        <v>1</v>
      </c>
      <c r="AG36" s="30">
        <f t="shared" si="9"/>
        <v>0.5</v>
      </c>
      <c r="AH36" s="114" t="s">
        <v>207</v>
      </c>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row>
    <row r="37" spans="1:75" s="62" customFormat="1" ht="30.95" customHeight="1" x14ac:dyDescent="0.2">
      <c r="A37" s="64" t="s">
        <v>104</v>
      </c>
      <c r="B37" s="18" t="s">
        <v>91</v>
      </c>
      <c r="C37" s="21" t="s">
        <v>96</v>
      </c>
      <c r="D37" s="21" t="s">
        <v>105</v>
      </c>
      <c r="E37" s="108" t="s">
        <v>98</v>
      </c>
      <c r="F37" s="21" t="s">
        <v>99</v>
      </c>
      <c r="G37" s="18"/>
      <c r="H37" s="18"/>
      <c r="I37" s="18"/>
      <c r="J37" s="18"/>
      <c r="K37" s="18"/>
      <c r="L37" s="18"/>
      <c r="M37" s="39">
        <v>1</v>
      </c>
      <c r="N37" s="18">
        <v>1</v>
      </c>
      <c r="O37" s="18"/>
      <c r="P37" s="18"/>
      <c r="Q37" s="29"/>
      <c r="R37" s="113"/>
      <c r="S37" s="27">
        <f t="shared" si="7"/>
        <v>2</v>
      </c>
      <c r="T37" s="104"/>
      <c r="U37" s="18"/>
      <c r="V37" s="105"/>
      <c r="W37" s="18"/>
      <c r="X37" s="105"/>
      <c r="Y37" s="105"/>
      <c r="Z37" s="18">
        <v>1</v>
      </c>
      <c r="AA37" s="18"/>
      <c r="AB37" s="105"/>
      <c r="AC37" s="18"/>
      <c r="AD37" s="105"/>
      <c r="AE37" s="105"/>
      <c r="AF37" s="29">
        <f t="shared" si="8"/>
        <v>1</v>
      </c>
      <c r="AG37" s="30">
        <f t="shared" si="9"/>
        <v>0.5</v>
      </c>
      <c r="AH37" s="114" t="s">
        <v>208</v>
      </c>
    </row>
    <row r="38" spans="1:75" s="62" customFormat="1" ht="38.25" customHeight="1" x14ac:dyDescent="0.2">
      <c r="A38" s="64" t="s">
        <v>106</v>
      </c>
      <c r="B38" s="18" t="s">
        <v>91</v>
      </c>
      <c r="C38" s="21" t="s">
        <v>96</v>
      </c>
      <c r="D38" s="21" t="s">
        <v>107</v>
      </c>
      <c r="E38" s="108" t="s">
        <v>98</v>
      </c>
      <c r="F38" s="21" t="s">
        <v>99</v>
      </c>
      <c r="G38" s="18"/>
      <c r="H38" s="18"/>
      <c r="I38" s="18"/>
      <c r="J38" s="18"/>
      <c r="K38" s="18"/>
      <c r="L38" s="18"/>
      <c r="M38" s="39">
        <v>1</v>
      </c>
      <c r="N38" s="18">
        <v>1</v>
      </c>
      <c r="O38" s="18"/>
      <c r="P38" s="18"/>
      <c r="Q38" s="29"/>
      <c r="R38" s="113"/>
      <c r="S38" s="27">
        <f t="shared" si="7"/>
        <v>2</v>
      </c>
      <c r="T38" s="104"/>
      <c r="U38" s="18"/>
      <c r="V38" s="105"/>
      <c r="W38" s="18"/>
      <c r="X38" s="105"/>
      <c r="Y38" s="105"/>
      <c r="Z38" s="18">
        <v>1</v>
      </c>
      <c r="AA38" s="18"/>
      <c r="AB38" s="105"/>
      <c r="AC38" s="18"/>
      <c r="AD38" s="105"/>
      <c r="AE38" s="105"/>
      <c r="AF38" s="29">
        <f t="shared" si="8"/>
        <v>1</v>
      </c>
      <c r="AG38" s="30">
        <f t="shared" si="9"/>
        <v>0.5</v>
      </c>
      <c r="AH38" s="114" t="s">
        <v>209</v>
      </c>
    </row>
    <row r="39" spans="1:75" ht="53.85" customHeight="1" x14ac:dyDescent="0.2">
      <c r="A39" s="64" t="s">
        <v>108</v>
      </c>
      <c r="B39" s="18" t="s">
        <v>91</v>
      </c>
      <c r="C39" s="21" t="s">
        <v>96</v>
      </c>
      <c r="D39" s="21" t="s">
        <v>109</v>
      </c>
      <c r="E39" s="108" t="s">
        <v>98</v>
      </c>
      <c r="F39" s="21" t="s">
        <v>99</v>
      </c>
      <c r="G39" s="18"/>
      <c r="H39" s="18"/>
      <c r="I39" s="18"/>
      <c r="J39" s="18"/>
      <c r="K39" s="18"/>
      <c r="L39" s="18"/>
      <c r="M39" s="39">
        <v>1</v>
      </c>
      <c r="N39" s="18">
        <v>1</v>
      </c>
      <c r="O39" s="18"/>
      <c r="P39" s="18"/>
      <c r="Q39" s="29"/>
      <c r="R39" s="113"/>
      <c r="S39" s="27">
        <f t="shared" si="7"/>
        <v>2</v>
      </c>
      <c r="T39" s="104"/>
      <c r="U39" s="18"/>
      <c r="V39" s="105"/>
      <c r="W39" s="18"/>
      <c r="X39" s="105"/>
      <c r="Y39" s="105"/>
      <c r="Z39" s="18">
        <v>1</v>
      </c>
      <c r="AA39" s="105"/>
      <c r="AB39" s="105"/>
      <c r="AC39" s="105"/>
      <c r="AD39" s="105"/>
      <c r="AE39" s="105"/>
      <c r="AF39" s="29">
        <f t="shared" si="8"/>
        <v>1</v>
      </c>
      <c r="AG39" s="30">
        <f t="shared" si="9"/>
        <v>0.5</v>
      </c>
      <c r="AH39" s="95" t="s">
        <v>210</v>
      </c>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row>
    <row r="40" spans="1:75" s="62" customFormat="1" ht="23.45" customHeight="1" x14ac:dyDescent="0.2">
      <c r="A40" s="64" t="s">
        <v>110</v>
      </c>
      <c r="B40" s="18" t="s">
        <v>91</v>
      </c>
      <c r="C40" s="21" t="s">
        <v>96</v>
      </c>
      <c r="D40" s="21" t="s">
        <v>111</v>
      </c>
      <c r="E40" s="108" t="s">
        <v>98</v>
      </c>
      <c r="F40" s="21" t="s">
        <v>99</v>
      </c>
      <c r="G40" s="18"/>
      <c r="H40" s="18"/>
      <c r="I40" s="18"/>
      <c r="J40" s="18"/>
      <c r="K40" s="18"/>
      <c r="L40" s="18"/>
      <c r="M40" s="39">
        <v>1</v>
      </c>
      <c r="N40" s="18">
        <v>1</v>
      </c>
      <c r="O40" s="18"/>
      <c r="P40" s="18"/>
      <c r="Q40" s="29"/>
      <c r="R40" s="113"/>
      <c r="S40" s="27">
        <f t="shared" si="7"/>
        <v>2</v>
      </c>
      <c r="T40" s="104"/>
      <c r="U40" s="18"/>
      <c r="V40" s="105"/>
      <c r="W40" s="18"/>
      <c r="X40" s="105"/>
      <c r="Y40" s="105"/>
      <c r="Z40" s="18">
        <v>1</v>
      </c>
      <c r="AA40" s="105"/>
      <c r="AB40" s="105"/>
      <c r="AC40" s="18"/>
      <c r="AD40" s="105"/>
      <c r="AE40" s="105"/>
      <c r="AF40" s="29">
        <f t="shared" si="8"/>
        <v>1</v>
      </c>
      <c r="AG40" s="30">
        <f t="shared" si="9"/>
        <v>0.5</v>
      </c>
      <c r="AH40" s="114" t="s">
        <v>211</v>
      </c>
    </row>
    <row r="41" spans="1:75" ht="23.45" customHeight="1" x14ac:dyDescent="0.2">
      <c r="A41" s="64" t="s">
        <v>112</v>
      </c>
      <c r="B41" s="18" t="s">
        <v>91</v>
      </c>
      <c r="C41" s="21" t="s">
        <v>96</v>
      </c>
      <c r="D41" s="21" t="s">
        <v>113</v>
      </c>
      <c r="E41" s="108" t="s">
        <v>98</v>
      </c>
      <c r="F41" s="21" t="s">
        <v>99</v>
      </c>
      <c r="G41" s="18"/>
      <c r="H41" s="18"/>
      <c r="I41" s="18"/>
      <c r="J41" s="18"/>
      <c r="K41" s="18"/>
      <c r="L41" s="18"/>
      <c r="M41" s="39">
        <v>1</v>
      </c>
      <c r="N41" s="18">
        <v>1</v>
      </c>
      <c r="O41" s="18"/>
      <c r="P41" s="18"/>
      <c r="Q41" s="29"/>
      <c r="R41" s="113"/>
      <c r="S41" s="27">
        <f t="shared" si="7"/>
        <v>2</v>
      </c>
      <c r="T41" s="104"/>
      <c r="U41" s="18"/>
      <c r="V41" s="18"/>
      <c r="W41" s="18"/>
      <c r="X41" s="105"/>
      <c r="Y41" s="105"/>
      <c r="Z41" s="18"/>
      <c r="AA41" s="105">
        <v>1</v>
      </c>
      <c r="AB41" s="105"/>
      <c r="AC41" s="18"/>
      <c r="AD41" s="105"/>
      <c r="AE41" s="105"/>
      <c r="AF41" s="29">
        <f t="shared" si="8"/>
        <v>1</v>
      </c>
      <c r="AG41" s="30">
        <f t="shared" si="9"/>
        <v>0.5</v>
      </c>
      <c r="AH41" s="115" t="s">
        <v>212</v>
      </c>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row>
    <row r="42" spans="1:75" ht="35.25" customHeight="1" x14ac:dyDescent="0.2">
      <c r="A42" s="64" t="s">
        <v>114</v>
      </c>
      <c r="B42" s="18" t="s">
        <v>91</v>
      </c>
      <c r="C42" s="21" t="s">
        <v>96</v>
      </c>
      <c r="D42" s="21" t="s">
        <v>115</v>
      </c>
      <c r="E42" s="108" t="s">
        <v>98</v>
      </c>
      <c r="F42" s="21" t="s">
        <v>99</v>
      </c>
      <c r="G42" s="18"/>
      <c r="H42" s="18"/>
      <c r="I42" s="18"/>
      <c r="J42" s="18"/>
      <c r="K42" s="18"/>
      <c r="L42" s="18"/>
      <c r="M42" s="39">
        <v>1</v>
      </c>
      <c r="N42" s="18">
        <v>1</v>
      </c>
      <c r="O42" s="18"/>
      <c r="P42" s="18"/>
      <c r="Q42" s="29"/>
      <c r="R42" s="113"/>
      <c r="S42" s="27">
        <f t="shared" si="7"/>
        <v>2</v>
      </c>
      <c r="T42" s="104"/>
      <c r="U42" s="18"/>
      <c r="V42" s="105"/>
      <c r="W42" s="18"/>
      <c r="X42" s="105"/>
      <c r="Y42" s="105"/>
      <c r="Z42" s="18"/>
      <c r="AA42" s="21">
        <v>1</v>
      </c>
      <c r="AB42" s="105"/>
      <c r="AC42" s="18"/>
      <c r="AD42" s="105"/>
      <c r="AE42" s="105"/>
      <c r="AF42" s="29">
        <f t="shared" si="8"/>
        <v>1</v>
      </c>
      <c r="AG42" s="30">
        <f t="shared" si="9"/>
        <v>0.5</v>
      </c>
      <c r="AH42" s="114" t="s">
        <v>213</v>
      </c>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row>
    <row r="43" spans="1:75" ht="23.45" customHeight="1" x14ac:dyDescent="0.2">
      <c r="A43" s="64" t="s">
        <v>116</v>
      </c>
      <c r="B43" s="18" t="s">
        <v>91</v>
      </c>
      <c r="C43" s="21" t="s">
        <v>96</v>
      </c>
      <c r="D43" s="21" t="s">
        <v>117</v>
      </c>
      <c r="E43" s="108" t="s">
        <v>98</v>
      </c>
      <c r="F43" s="21" t="s">
        <v>99</v>
      </c>
      <c r="G43" s="18"/>
      <c r="H43" s="18"/>
      <c r="I43" s="18"/>
      <c r="J43" s="18"/>
      <c r="K43" s="18"/>
      <c r="L43" s="18"/>
      <c r="M43" s="39">
        <v>1</v>
      </c>
      <c r="N43" s="18">
        <v>1</v>
      </c>
      <c r="O43" s="18"/>
      <c r="P43" s="18"/>
      <c r="Q43" s="29"/>
      <c r="R43" s="113"/>
      <c r="S43" s="27">
        <f t="shared" si="7"/>
        <v>2</v>
      </c>
      <c r="T43" s="104"/>
      <c r="U43" s="18"/>
      <c r="V43" s="105"/>
      <c r="W43" s="18"/>
      <c r="X43" s="105"/>
      <c r="Y43" s="105"/>
      <c r="Z43" s="18"/>
      <c r="AA43" s="21">
        <v>1</v>
      </c>
      <c r="AB43" s="105"/>
      <c r="AC43" s="18"/>
      <c r="AD43" s="105"/>
      <c r="AE43" s="105"/>
      <c r="AF43" s="29">
        <f t="shared" si="8"/>
        <v>1</v>
      </c>
      <c r="AG43" s="30">
        <f t="shared" si="9"/>
        <v>0.5</v>
      </c>
      <c r="AH43" s="114" t="s">
        <v>214</v>
      </c>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row>
    <row r="44" spans="1:75" ht="23.45" customHeight="1" x14ac:dyDescent="0.2">
      <c r="A44" s="64" t="s">
        <v>118</v>
      </c>
      <c r="B44" s="18" t="s">
        <v>91</v>
      </c>
      <c r="C44" s="21" t="s">
        <v>96</v>
      </c>
      <c r="D44" s="21" t="s">
        <v>119</v>
      </c>
      <c r="E44" s="108" t="s">
        <v>98</v>
      </c>
      <c r="F44" s="21" t="s">
        <v>99</v>
      </c>
      <c r="G44" s="18"/>
      <c r="H44" s="18"/>
      <c r="I44" s="18"/>
      <c r="J44" s="18"/>
      <c r="K44" s="18"/>
      <c r="L44" s="18"/>
      <c r="M44" s="39">
        <v>1</v>
      </c>
      <c r="N44" s="18">
        <v>1</v>
      </c>
      <c r="O44" s="18"/>
      <c r="P44" s="18"/>
      <c r="Q44" s="29"/>
      <c r="R44" s="113"/>
      <c r="S44" s="27">
        <f t="shared" si="7"/>
        <v>2</v>
      </c>
      <c r="T44" s="104"/>
      <c r="U44" s="29"/>
      <c r="V44" s="18"/>
      <c r="W44" s="18"/>
      <c r="X44" s="105"/>
      <c r="Y44" s="105"/>
      <c r="Z44" s="18"/>
      <c r="AA44" s="105">
        <v>1</v>
      </c>
      <c r="AB44" s="105"/>
      <c r="AC44" s="18"/>
      <c r="AD44" s="105"/>
      <c r="AE44" s="105"/>
      <c r="AF44" s="29">
        <f t="shared" si="8"/>
        <v>1</v>
      </c>
      <c r="AG44" s="30">
        <f t="shared" si="9"/>
        <v>0.5</v>
      </c>
      <c r="AH44" s="114" t="s">
        <v>215</v>
      </c>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row>
    <row r="45" spans="1:75" ht="41.25" customHeight="1" x14ac:dyDescent="0.2">
      <c r="A45" s="64" t="s">
        <v>120</v>
      </c>
      <c r="B45" s="18" t="s">
        <v>91</v>
      </c>
      <c r="C45" s="21" t="s">
        <v>96</v>
      </c>
      <c r="D45" s="21" t="s">
        <v>121</v>
      </c>
      <c r="E45" s="108" t="s">
        <v>98</v>
      </c>
      <c r="F45" s="21" t="s">
        <v>99</v>
      </c>
      <c r="G45" s="18"/>
      <c r="H45" s="18"/>
      <c r="I45" s="18"/>
      <c r="J45" s="18"/>
      <c r="K45" s="18"/>
      <c r="L45" s="18"/>
      <c r="M45" s="39">
        <v>1</v>
      </c>
      <c r="N45" s="18">
        <v>1</v>
      </c>
      <c r="O45" s="18"/>
      <c r="P45" s="18"/>
      <c r="Q45" s="29"/>
      <c r="R45" s="113"/>
      <c r="S45" s="27">
        <f t="shared" si="7"/>
        <v>2</v>
      </c>
      <c r="T45" s="104"/>
      <c r="U45" s="18"/>
      <c r="V45" s="105"/>
      <c r="W45" s="105"/>
      <c r="X45" s="105"/>
      <c r="Y45" s="21">
        <v>1</v>
      </c>
      <c r="Z45" s="18"/>
      <c r="AA45" s="105"/>
      <c r="AB45" s="105"/>
      <c r="AC45" s="18"/>
      <c r="AD45" s="105"/>
      <c r="AE45" s="105"/>
      <c r="AF45" s="29">
        <f t="shared" si="8"/>
        <v>1</v>
      </c>
      <c r="AG45" s="30">
        <f t="shared" si="9"/>
        <v>0.5</v>
      </c>
      <c r="AH45" s="114" t="s">
        <v>216</v>
      </c>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row>
    <row r="46" spans="1:75" s="62" customFormat="1" ht="23.45" customHeight="1" x14ac:dyDescent="0.2">
      <c r="A46" s="64" t="s">
        <v>122</v>
      </c>
      <c r="B46" s="18" t="s">
        <v>91</v>
      </c>
      <c r="C46" s="21" t="s">
        <v>96</v>
      </c>
      <c r="D46" s="21" t="s">
        <v>123</v>
      </c>
      <c r="E46" s="108" t="s">
        <v>98</v>
      </c>
      <c r="F46" s="21" t="s">
        <v>99</v>
      </c>
      <c r="G46" s="18"/>
      <c r="H46" s="18"/>
      <c r="I46" s="18"/>
      <c r="J46" s="18"/>
      <c r="K46" s="18"/>
      <c r="L46" s="18"/>
      <c r="M46" s="39">
        <v>1</v>
      </c>
      <c r="N46" s="18">
        <v>1</v>
      </c>
      <c r="O46" s="18"/>
      <c r="P46" s="18"/>
      <c r="Q46" s="18"/>
      <c r="R46" s="113"/>
      <c r="S46" s="27">
        <f t="shared" si="7"/>
        <v>2</v>
      </c>
      <c r="T46" s="104"/>
      <c r="U46" s="18"/>
      <c r="V46" s="21"/>
      <c r="W46" s="18"/>
      <c r="X46" s="21"/>
      <c r="Y46" s="21"/>
      <c r="Z46" s="18"/>
      <c r="AA46" s="21"/>
      <c r="AB46" s="21"/>
      <c r="AC46" s="18"/>
      <c r="AD46" s="21"/>
      <c r="AE46" s="21"/>
      <c r="AF46" s="29">
        <f t="shared" si="8"/>
        <v>0</v>
      </c>
      <c r="AG46" s="30">
        <f t="shared" si="9"/>
        <v>0</v>
      </c>
      <c r="AH46" s="115" t="s">
        <v>217</v>
      </c>
    </row>
    <row r="47" spans="1:75" ht="23.45" customHeight="1" x14ac:dyDescent="0.2">
      <c r="A47" s="64" t="s">
        <v>124</v>
      </c>
      <c r="B47" s="18" t="s">
        <v>91</v>
      </c>
      <c r="C47" s="21" t="s">
        <v>96</v>
      </c>
      <c r="D47" s="21" t="s">
        <v>125</v>
      </c>
      <c r="E47" s="108" t="s">
        <v>98</v>
      </c>
      <c r="F47" s="21" t="s">
        <v>99</v>
      </c>
      <c r="G47" s="18"/>
      <c r="H47" s="18"/>
      <c r="I47" s="18"/>
      <c r="J47" s="18"/>
      <c r="K47" s="18"/>
      <c r="L47" s="18"/>
      <c r="M47" s="39">
        <v>1</v>
      </c>
      <c r="N47" s="18">
        <v>1</v>
      </c>
      <c r="O47" s="18"/>
      <c r="P47" s="18"/>
      <c r="Q47" s="29"/>
      <c r="R47" s="113"/>
      <c r="S47" s="27">
        <f t="shared" si="7"/>
        <v>2</v>
      </c>
      <c r="T47" s="104"/>
      <c r="U47" s="18"/>
      <c r="V47" s="105"/>
      <c r="W47" s="18"/>
      <c r="X47" s="18"/>
      <c r="Y47" s="105"/>
      <c r="Z47" s="18"/>
      <c r="AA47" s="21">
        <v>1</v>
      </c>
      <c r="AB47" s="105"/>
      <c r="AC47" s="18"/>
      <c r="AD47" s="105"/>
      <c r="AE47" s="105"/>
      <c r="AF47" s="29">
        <f t="shared" si="8"/>
        <v>1</v>
      </c>
      <c r="AG47" s="30">
        <f t="shared" si="9"/>
        <v>0.5</v>
      </c>
      <c r="AH47" s="116" t="s">
        <v>218</v>
      </c>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row>
    <row r="48" spans="1:75" s="62" customFormat="1" ht="23.45" customHeight="1" x14ac:dyDescent="0.2">
      <c r="A48" s="64" t="s">
        <v>126</v>
      </c>
      <c r="B48" s="18" t="s">
        <v>91</v>
      </c>
      <c r="C48" s="21" t="s">
        <v>96</v>
      </c>
      <c r="D48" s="21" t="s">
        <v>127</v>
      </c>
      <c r="E48" s="108" t="s">
        <v>98</v>
      </c>
      <c r="F48" s="21" t="s">
        <v>99</v>
      </c>
      <c r="G48" s="18"/>
      <c r="H48" s="18"/>
      <c r="I48" s="18"/>
      <c r="J48" s="18"/>
      <c r="K48" s="18"/>
      <c r="L48" s="18"/>
      <c r="M48" s="39">
        <v>1</v>
      </c>
      <c r="N48" s="18">
        <v>1</v>
      </c>
      <c r="O48" s="18"/>
      <c r="P48" s="18"/>
      <c r="Q48" s="18"/>
      <c r="R48" s="113"/>
      <c r="S48" s="27">
        <f t="shared" si="7"/>
        <v>2</v>
      </c>
      <c r="T48" s="104"/>
      <c r="U48" s="18"/>
      <c r="V48" s="21"/>
      <c r="W48" s="18"/>
      <c r="X48" s="18"/>
      <c r="Y48" s="21"/>
      <c r="Z48" s="18"/>
      <c r="AA48" s="21">
        <v>1</v>
      </c>
      <c r="AB48" s="21"/>
      <c r="AC48" s="21"/>
      <c r="AD48" s="21"/>
      <c r="AE48" s="21"/>
      <c r="AF48" s="29">
        <f t="shared" si="8"/>
        <v>1</v>
      </c>
      <c r="AG48" s="30">
        <f t="shared" si="9"/>
        <v>0.5</v>
      </c>
      <c r="AH48" s="116" t="s">
        <v>219</v>
      </c>
    </row>
    <row r="49" spans="1:64" s="62" customFormat="1" ht="23.45" customHeight="1" x14ac:dyDescent="0.2">
      <c r="A49" s="64" t="s">
        <v>128</v>
      </c>
      <c r="B49" s="18" t="s">
        <v>91</v>
      </c>
      <c r="C49" s="21" t="s">
        <v>96</v>
      </c>
      <c r="D49" s="21" t="s">
        <v>129</v>
      </c>
      <c r="E49" s="108" t="s">
        <v>98</v>
      </c>
      <c r="F49" s="21" t="s">
        <v>99</v>
      </c>
      <c r="G49" s="18"/>
      <c r="H49" s="18"/>
      <c r="I49" s="18"/>
      <c r="J49" s="18"/>
      <c r="K49" s="18"/>
      <c r="L49" s="18"/>
      <c r="M49" s="39">
        <v>1</v>
      </c>
      <c r="N49" s="18">
        <v>1</v>
      </c>
      <c r="O49" s="18"/>
      <c r="P49" s="18"/>
      <c r="Q49" s="18"/>
      <c r="R49" s="113"/>
      <c r="S49" s="27">
        <f t="shared" si="7"/>
        <v>2</v>
      </c>
      <c r="T49" s="104"/>
      <c r="U49" s="18"/>
      <c r="V49" s="21"/>
      <c r="W49" s="18"/>
      <c r="X49" s="18"/>
      <c r="Y49" s="21"/>
      <c r="Z49" s="18"/>
      <c r="AA49" s="21"/>
      <c r="AB49" s="21"/>
      <c r="AC49" s="21"/>
      <c r="AD49" s="21"/>
      <c r="AE49" s="21"/>
      <c r="AF49" s="29">
        <f t="shared" si="8"/>
        <v>0</v>
      </c>
      <c r="AG49" s="30">
        <f t="shared" si="9"/>
        <v>0</v>
      </c>
      <c r="AH49" s="115" t="s">
        <v>220</v>
      </c>
    </row>
    <row r="50" spans="1:64" ht="23.45" customHeight="1" x14ac:dyDescent="0.2">
      <c r="A50" s="64" t="s">
        <v>130</v>
      </c>
      <c r="B50" s="18" t="s">
        <v>91</v>
      </c>
      <c r="C50" s="21" t="s">
        <v>96</v>
      </c>
      <c r="D50" s="21" t="s">
        <v>131</v>
      </c>
      <c r="E50" s="108" t="s">
        <v>98</v>
      </c>
      <c r="F50" s="21" t="s">
        <v>99</v>
      </c>
      <c r="G50" s="18"/>
      <c r="H50" s="18"/>
      <c r="I50" s="18"/>
      <c r="J50" s="18"/>
      <c r="K50" s="18"/>
      <c r="L50" s="18"/>
      <c r="M50" s="39">
        <v>1</v>
      </c>
      <c r="N50" s="18">
        <v>1</v>
      </c>
      <c r="O50" s="18"/>
      <c r="P50" s="18"/>
      <c r="Q50" s="29"/>
      <c r="R50" s="113"/>
      <c r="S50" s="27">
        <f t="shared" si="7"/>
        <v>2</v>
      </c>
      <c r="T50" s="104"/>
      <c r="U50" s="18"/>
      <c r="V50" s="105"/>
      <c r="W50" s="18"/>
      <c r="X50" s="18"/>
      <c r="Y50" s="105"/>
      <c r="Z50" s="18">
        <v>1</v>
      </c>
      <c r="AA50" s="105"/>
      <c r="AB50" s="105"/>
      <c r="AC50" s="18"/>
      <c r="AD50" s="105"/>
      <c r="AE50" s="105"/>
      <c r="AF50" s="29">
        <f t="shared" si="8"/>
        <v>1</v>
      </c>
      <c r="AG50" s="30">
        <f t="shared" si="9"/>
        <v>0.5</v>
      </c>
      <c r="AH50" s="116" t="s">
        <v>221</v>
      </c>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row>
    <row r="51" spans="1:64" s="62" customFormat="1" ht="23.45" customHeight="1" x14ac:dyDescent="0.2">
      <c r="A51" s="64" t="s">
        <v>132</v>
      </c>
      <c r="B51" s="18" t="s">
        <v>91</v>
      </c>
      <c r="C51" s="21" t="s">
        <v>96</v>
      </c>
      <c r="D51" s="21" t="s">
        <v>133</v>
      </c>
      <c r="E51" s="108" t="s">
        <v>98</v>
      </c>
      <c r="F51" s="21" t="s">
        <v>99</v>
      </c>
      <c r="G51" s="18"/>
      <c r="H51" s="18"/>
      <c r="I51" s="18"/>
      <c r="J51" s="18"/>
      <c r="K51" s="18"/>
      <c r="L51" s="18"/>
      <c r="M51" s="39">
        <v>1</v>
      </c>
      <c r="N51" s="18">
        <v>1</v>
      </c>
      <c r="O51" s="18"/>
      <c r="P51" s="18"/>
      <c r="Q51" s="29"/>
      <c r="R51" s="113"/>
      <c r="S51" s="27">
        <f t="shared" si="7"/>
        <v>2</v>
      </c>
      <c r="T51" s="104"/>
      <c r="U51" s="18"/>
      <c r="V51" s="29"/>
      <c r="W51" s="18"/>
      <c r="X51" s="18"/>
      <c r="Y51" s="105"/>
      <c r="Z51" s="18">
        <v>1</v>
      </c>
      <c r="AA51" s="105"/>
      <c r="AB51" s="105"/>
      <c r="AC51" s="18"/>
      <c r="AD51" s="105"/>
      <c r="AE51" s="105"/>
      <c r="AF51" s="29">
        <f t="shared" si="8"/>
        <v>1</v>
      </c>
      <c r="AG51" s="30">
        <f t="shared" si="9"/>
        <v>0.5</v>
      </c>
      <c r="AH51" s="116" t="s">
        <v>222</v>
      </c>
    </row>
    <row r="52" spans="1:64" ht="17.25" x14ac:dyDescent="0.2">
      <c r="A52" s="55"/>
      <c r="B52" s="56"/>
      <c r="C52" s="58"/>
      <c r="D52" s="58"/>
      <c r="E52" s="58"/>
      <c r="F52" s="58"/>
      <c r="G52" s="24">
        <f t="shared" ref="G52:AF52" si="10">SUM(G34:G51)</f>
        <v>0</v>
      </c>
      <c r="H52" s="24">
        <f t="shared" si="10"/>
        <v>0</v>
      </c>
      <c r="I52" s="24">
        <f t="shared" si="10"/>
        <v>0</v>
      </c>
      <c r="J52" s="24">
        <f t="shared" si="10"/>
        <v>0</v>
      </c>
      <c r="K52" s="24">
        <f t="shared" si="10"/>
        <v>1</v>
      </c>
      <c r="L52" s="24">
        <f t="shared" si="10"/>
        <v>0</v>
      </c>
      <c r="M52" s="23">
        <f t="shared" si="10"/>
        <v>17</v>
      </c>
      <c r="N52" s="24">
        <f t="shared" si="10"/>
        <v>18</v>
      </c>
      <c r="O52" s="24">
        <f t="shared" si="10"/>
        <v>0</v>
      </c>
      <c r="P52" s="24">
        <f t="shared" si="10"/>
        <v>0</v>
      </c>
      <c r="Q52" s="24">
        <f t="shared" si="10"/>
        <v>0</v>
      </c>
      <c r="R52" s="69">
        <f t="shared" si="10"/>
        <v>0</v>
      </c>
      <c r="S52" s="51">
        <f t="shared" si="10"/>
        <v>36</v>
      </c>
      <c r="T52" s="70">
        <f t="shared" si="10"/>
        <v>0</v>
      </c>
      <c r="U52" s="24">
        <f t="shared" si="10"/>
        <v>0</v>
      </c>
      <c r="V52" s="24">
        <f t="shared" si="10"/>
        <v>0</v>
      </c>
      <c r="W52" s="24">
        <f t="shared" si="10"/>
        <v>0</v>
      </c>
      <c r="X52" s="24">
        <f t="shared" si="10"/>
        <v>1</v>
      </c>
      <c r="Y52" s="24">
        <f t="shared" si="10"/>
        <v>1</v>
      </c>
      <c r="Z52" s="24">
        <f t="shared" si="10"/>
        <v>8</v>
      </c>
      <c r="AA52" s="24">
        <f t="shared" si="10"/>
        <v>6</v>
      </c>
      <c r="AB52" s="24">
        <f t="shared" si="10"/>
        <v>0</v>
      </c>
      <c r="AC52" s="24">
        <f t="shared" si="10"/>
        <v>0</v>
      </c>
      <c r="AD52" s="24">
        <f t="shared" si="10"/>
        <v>0</v>
      </c>
      <c r="AE52" s="24">
        <f t="shared" si="10"/>
        <v>0</v>
      </c>
      <c r="AF52" s="51">
        <f t="shared" si="10"/>
        <v>16</v>
      </c>
      <c r="AG52" s="59">
        <f>+AF52/S52</f>
        <v>0.44444444444444442</v>
      </c>
      <c r="AH52" s="117"/>
    </row>
    <row r="53" spans="1:64" ht="17.25" x14ac:dyDescent="0.2">
      <c r="A53" s="55"/>
      <c r="B53" s="56"/>
      <c r="C53" s="118"/>
      <c r="D53" s="57"/>
      <c r="E53" s="58"/>
      <c r="F53" s="58"/>
      <c r="G53" s="206">
        <f>+G52+H52+I52</f>
        <v>0</v>
      </c>
      <c r="H53" s="206"/>
      <c r="I53" s="206"/>
      <c r="J53" s="206">
        <f>+J52+K52+L52</f>
        <v>1</v>
      </c>
      <c r="K53" s="206"/>
      <c r="L53" s="206"/>
      <c r="M53" s="207">
        <f>+M52+N52+O52</f>
        <v>35</v>
      </c>
      <c r="N53" s="207"/>
      <c r="O53" s="207"/>
      <c r="P53" s="206">
        <f>+P52+Q52+R52</f>
        <v>0</v>
      </c>
      <c r="Q53" s="206"/>
      <c r="R53" s="206"/>
      <c r="S53" s="51">
        <f>+G53+J53+M53+P53</f>
        <v>36</v>
      </c>
      <c r="T53" s="206">
        <f>+T52+U52+V52</f>
        <v>0</v>
      </c>
      <c r="U53" s="206"/>
      <c r="V53" s="206"/>
      <c r="W53" s="206">
        <f>+W52+X52+Y52</f>
        <v>2</v>
      </c>
      <c r="X53" s="206"/>
      <c r="Y53" s="206"/>
      <c r="Z53" s="206">
        <f>+Z52+AA52+AB52</f>
        <v>14</v>
      </c>
      <c r="AA53" s="206"/>
      <c r="AB53" s="206"/>
      <c r="AC53" s="206">
        <f>+AC52+AD52+AE52</f>
        <v>0</v>
      </c>
      <c r="AD53" s="206"/>
      <c r="AE53" s="206"/>
      <c r="AF53" s="51">
        <f>+T53+W53+Z53+AC53</f>
        <v>16</v>
      </c>
      <c r="AG53" s="59">
        <f>+AF53/S53</f>
        <v>0.44444444444444442</v>
      </c>
      <c r="AH53" s="119"/>
    </row>
    <row r="54" spans="1:64" ht="17.25" x14ac:dyDescent="0.2">
      <c r="A54" s="55"/>
      <c r="B54" s="56"/>
      <c r="C54" s="118"/>
      <c r="E54" s="58"/>
      <c r="F54" s="58"/>
      <c r="G54" s="203">
        <f>+G53/S53</f>
        <v>0</v>
      </c>
      <c r="H54" s="203"/>
      <c r="I54" s="203"/>
      <c r="J54" s="203">
        <f>+J53/S53</f>
        <v>2.7777777777777776E-2</v>
      </c>
      <c r="K54" s="203"/>
      <c r="L54" s="203"/>
      <c r="M54" s="204">
        <f>+M53/S53</f>
        <v>0.97222222222222221</v>
      </c>
      <c r="N54" s="204"/>
      <c r="O54" s="204"/>
      <c r="P54" s="203">
        <f>+P53/S53</f>
        <v>0</v>
      </c>
      <c r="Q54" s="203"/>
      <c r="R54" s="203"/>
      <c r="S54" s="61">
        <f>+G54+J54+M54+P54</f>
        <v>1</v>
      </c>
      <c r="T54" s="203" t="e">
        <f>+T53/G53</f>
        <v>#DIV/0!</v>
      </c>
      <c r="U54" s="203"/>
      <c r="V54" s="203"/>
      <c r="W54" s="203">
        <f>+W53/J53</f>
        <v>2</v>
      </c>
      <c r="X54" s="203"/>
      <c r="Y54" s="203"/>
      <c r="Z54" s="203">
        <f>+Z53/M53</f>
        <v>0.4</v>
      </c>
      <c r="AA54" s="203"/>
      <c r="AB54" s="203"/>
      <c r="AC54" s="203" t="e">
        <f>+AC53/P53</f>
        <v>#DIV/0!</v>
      </c>
      <c r="AD54" s="203"/>
      <c r="AE54" s="203"/>
      <c r="AF54" s="61" t="e">
        <f>(T54+W54+Z54)/3</f>
        <v>#DIV/0!</v>
      </c>
      <c r="AG54" s="30"/>
      <c r="AH54" s="119"/>
    </row>
    <row r="55" spans="1:64" ht="17.25" x14ac:dyDescent="0.2">
      <c r="A55" s="199" t="s">
        <v>134</v>
      </c>
      <c r="B55" s="199"/>
      <c r="C55" s="199"/>
      <c r="D55" s="199"/>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row>
    <row r="56" spans="1:64" ht="52.9" customHeight="1" x14ac:dyDescent="0.3">
      <c r="A56" s="18" t="s">
        <v>135</v>
      </c>
      <c r="B56" s="18" t="s">
        <v>57</v>
      </c>
      <c r="C56" s="21" t="s">
        <v>136</v>
      </c>
      <c r="D56" s="121" t="s">
        <v>137</v>
      </c>
      <c r="E56" s="21" t="s">
        <v>76</v>
      </c>
      <c r="F56" s="21" t="s">
        <v>138</v>
      </c>
      <c r="G56" s="86"/>
      <c r="H56" s="22"/>
      <c r="I56" s="86"/>
      <c r="J56" s="86"/>
      <c r="K56" s="86"/>
      <c r="L56" s="22"/>
      <c r="M56" s="23"/>
      <c r="N56" s="92"/>
      <c r="O56" s="86"/>
      <c r="P56" s="22"/>
      <c r="Q56" s="22">
        <v>1</v>
      </c>
      <c r="R56" s="122"/>
      <c r="S56" s="27">
        <f>IFERROR(SUM(G56:R56),"")</f>
        <v>1</v>
      </c>
      <c r="T56" s="28"/>
      <c r="U56" s="22"/>
      <c r="V56" s="22"/>
      <c r="W56" s="22"/>
      <c r="X56" s="22"/>
      <c r="Y56" s="22"/>
      <c r="Z56" s="22"/>
      <c r="AA56" s="22"/>
      <c r="AB56" s="22"/>
      <c r="AC56" s="22"/>
      <c r="AD56" s="22"/>
      <c r="AE56" s="22"/>
      <c r="AF56" s="29">
        <f>IFERROR(SUM(T56:AE56),"")</f>
        <v>0</v>
      </c>
      <c r="AG56" s="30">
        <f>IF(AND(S56=0,AF56=0),"",IF(IFERROR(AF56/S56,"")&gt;100%,100%,IFERROR(AF56/S56,"")))</f>
        <v>0</v>
      </c>
      <c r="AH56" s="123"/>
    </row>
    <row r="57" spans="1:64" ht="17.25" hidden="1" x14ac:dyDescent="0.3">
      <c r="A57" s="18"/>
      <c r="B57" s="18"/>
      <c r="C57" s="21"/>
      <c r="D57" s="124" t="s">
        <v>139</v>
      </c>
      <c r="E57" s="21"/>
      <c r="F57" s="21"/>
      <c r="G57" s="86"/>
      <c r="H57" s="22"/>
      <c r="I57" s="86"/>
      <c r="J57" s="86"/>
      <c r="K57" s="86"/>
      <c r="L57" s="22"/>
      <c r="M57" s="23"/>
      <c r="N57" s="92"/>
      <c r="O57" s="86"/>
      <c r="P57" s="22"/>
      <c r="Q57" s="22"/>
      <c r="R57" s="122"/>
      <c r="S57" s="27"/>
      <c r="T57" s="28"/>
      <c r="U57" s="22"/>
      <c r="V57" s="22"/>
      <c r="W57" s="22"/>
      <c r="X57" s="22"/>
      <c r="Y57" s="22"/>
      <c r="Z57" s="22"/>
      <c r="AA57" s="22"/>
      <c r="AB57" s="22"/>
      <c r="AC57" s="22"/>
      <c r="AD57" s="22"/>
      <c r="AE57" s="22"/>
      <c r="AF57" s="29"/>
      <c r="AG57" s="30"/>
      <c r="AH57" s="123"/>
    </row>
    <row r="58" spans="1:64" ht="48" hidden="1" customHeight="1" x14ac:dyDescent="0.2">
      <c r="A58" s="125"/>
      <c r="B58" s="126"/>
      <c r="C58" s="126" t="s">
        <v>136</v>
      </c>
      <c r="D58" s="127" t="s">
        <v>140</v>
      </c>
      <c r="E58" s="126" t="s">
        <v>37</v>
      </c>
      <c r="F58" s="21"/>
      <c r="G58" s="18"/>
      <c r="H58" s="18"/>
      <c r="I58" s="18"/>
      <c r="J58" s="18"/>
      <c r="K58" s="18"/>
      <c r="L58" s="18"/>
      <c r="M58" s="39"/>
      <c r="N58" s="18"/>
      <c r="O58" s="18"/>
      <c r="P58" s="18"/>
      <c r="Q58" s="18"/>
      <c r="R58" s="113"/>
      <c r="S58" s="27">
        <f t="shared" ref="S58:S64" si="11">IFERROR(SUM(G58:R58),"")</f>
        <v>0</v>
      </c>
      <c r="T58" s="128"/>
      <c r="U58" s="105"/>
      <c r="V58" s="105"/>
      <c r="W58" s="105"/>
      <c r="X58" s="105"/>
      <c r="Y58" s="18"/>
      <c r="Z58" s="105"/>
      <c r="AA58" s="105"/>
      <c r="AB58" s="105"/>
      <c r="AC58" s="105"/>
      <c r="AD58" s="105"/>
      <c r="AE58" s="105"/>
      <c r="AF58" s="29"/>
      <c r="AG58" s="30"/>
      <c r="AH58" s="21"/>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row>
    <row r="59" spans="1:64" ht="46.9" hidden="1" customHeight="1" x14ac:dyDescent="0.2">
      <c r="A59" s="125"/>
      <c r="B59" s="126" t="s">
        <v>136</v>
      </c>
      <c r="C59" s="126" t="s">
        <v>136</v>
      </c>
      <c r="D59" s="127" t="s">
        <v>141</v>
      </c>
      <c r="E59" s="126" t="s">
        <v>37</v>
      </c>
      <c r="F59" s="21"/>
      <c r="G59" s="18"/>
      <c r="H59" s="18"/>
      <c r="I59" s="18"/>
      <c r="J59" s="18"/>
      <c r="K59" s="18"/>
      <c r="L59" s="18"/>
      <c r="M59" s="39"/>
      <c r="N59" s="18"/>
      <c r="O59" s="18"/>
      <c r="P59" s="18"/>
      <c r="Q59" s="18"/>
      <c r="R59" s="113"/>
      <c r="S59" s="27">
        <f t="shared" si="11"/>
        <v>0</v>
      </c>
      <c r="T59" s="128"/>
      <c r="U59" s="105"/>
      <c r="V59" s="105"/>
      <c r="W59" s="105"/>
      <c r="X59" s="105"/>
      <c r="Y59" s="18"/>
      <c r="Z59" s="105"/>
      <c r="AA59" s="105"/>
      <c r="AB59" s="105"/>
      <c r="AC59" s="105"/>
      <c r="AD59" s="105"/>
      <c r="AE59" s="105"/>
      <c r="AF59" s="29">
        <f>IFERROR(SUM(T59:AE59),"")</f>
        <v>0</v>
      </c>
      <c r="AG59" s="30" t="str">
        <f>IF(AND(S59=0,AF59=0),"",IF(IFERROR(AF59/S59,"")&gt;100%,100%,IFERROR(AF59/S59,"")))</f>
        <v/>
      </c>
      <c r="AH59" s="21"/>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row>
    <row r="60" spans="1:64" ht="40.5" hidden="1" customHeight="1" x14ac:dyDescent="0.2">
      <c r="A60" s="125"/>
      <c r="B60" s="126" t="s">
        <v>91</v>
      </c>
      <c r="C60" s="126" t="s">
        <v>136</v>
      </c>
      <c r="D60" s="127" t="s">
        <v>142</v>
      </c>
      <c r="E60" s="126" t="s">
        <v>37</v>
      </c>
      <c r="F60" s="21"/>
      <c r="G60" s="18"/>
      <c r="H60" s="18"/>
      <c r="I60" s="18"/>
      <c r="J60" s="18"/>
      <c r="K60" s="18"/>
      <c r="L60" s="18"/>
      <c r="M60" s="39"/>
      <c r="N60" s="18"/>
      <c r="O60" s="18"/>
      <c r="P60" s="18"/>
      <c r="Q60" s="18"/>
      <c r="R60" s="113"/>
      <c r="S60" s="27">
        <f t="shared" si="11"/>
        <v>0</v>
      </c>
      <c r="T60" s="128"/>
      <c r="U60" s="105"/>
      <c r="V60" s="105"/>
      <c r="W60" s="105"/>
      <c r="X60" s="105"/>
      <c r="Y60" s="18"/>
      <c r="Z60" s="105"/>
      <c r="AA60" s="105"/>
      <c r="AB60" s="105"/>
      <c r="AC60" s="105"/>
      <c r="AD60" s="105"/>
      <c r="AE60" s="105"/>
      <c r="AF60" s="29">
        <f>IFERROR(SUM(T60:AE60),"")</f>
        <v>0</v>
      </c>
      <c r="AG60" s="30" t="str">
        <f>IF(AND(S60=0,AF60=0),"",IF(IFERROR(AF60/S60,"")&gt;100%,100%,IFERROR(AF60/S60,"")))</f>
        <v/>
      </c>
      <c r="AH60" s="21"/>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row>
    <row r="61" spans="1:64" ht="63.95" hidden="1" customHeight="1" x14ac:dyDescent="0.2">
      <c r="A61" s="125"/>
      <c r="B61" s="125" t="s">
        <v>57</v>
      </c>
      <c r="C61" s="126" t="s">
        <v>136</v>
      </c>
      <c r="D61" s="127" t="s">
        <v>143</v>
      </c>
      <c r="E61" s="126" t="s">
        <v>37</v>
      </c>
      <c r="F61" s="21"/>
      <c r="G61" s="22"/>
      <c r="H61" s="22"/>
      <c r="I61" s="22"/>
      <c r="J61" s="22"/>
      <c r="K61" s="22"/>
      <c r="L61" s="22"/>
      <c r="M61" s="23"/>
      <c r="N61" s="22"/>
      <c r="O61" s="22"/>
      <c r="P61" s="22"/>
      <c r="Q61" s="22"/>
      <c r="R61" s="26"/>
      <c r="S61" s="27">
        <f t="shared" si="11"/>
        <v>0</v>
      </c>
      <c r="T61" s="28"/>
      <c r="U61" s="27"/>
      <c r="V61" s="22"/>
      <c r="W61" s="22"/>
      <c r="X61" s="22"/>
      <c r="Y61" s="22"/>
      <c r="Z61" s="22"/>
      <c r="AA61" s="22"/>
      <c r="AB61" s="22"/>
      <c r="AC61" s="22"/>
      <c r="AD61" s="22"/>
      <c r="AE61" s="22"/>
      <c r="AF61" s="29">
        <f>IFERROR(SUM(T61:AE61),"")</f>
        <v>0</v>
      </c>
      <c r="AG61" s="30" t="str">
        <f>IF(AND(S61=0,AF61=0),"",IF(IFERROR(AF61/S61,"")&gt;100%,100%,IFERROR(AF61/S61,"")))</f>
        <v/>
      </c>
      <c r="AH61" s="129"/>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row>
    <row r="62" spans="1:64" ht="58.15" hidden="1" customHeight="1" x14ac:dyDescent="0.2">
      <c r="A62" s="125"/>
      <c r="B62" s="125" t="s">
        <v>91</v>
      </c>
      <c r="C62" s="126" t="s">
        <v>136</v>
      </c>
      <c r="D62" s="127" t="s">
        <v>144</v>
      </c>
      <c r="E62" s="126" t="s">
        <v>37</v>
      </c>
      <c r="F62" s="21"/>
      <c r="G62" s="18"/>
      <c r="H62" s="18"/>
      <c r="I62" s="18"/>
      <c r="J62" s="18"/>
      <c r="K62" s="18"/>
      <c r="L62" s="18"/>
      <c r="M62" s="39"/>
      <c r="N62" s="18"/>
      <c r="O62" s="18"/>
      <c r="P62" s="18"/>
      <c r="Q62" s="18"/>
      <c r="R62" s="113"/>
      <c r="S62" s="27">
        <f t="shared" si="11"/>
        <v>0</v>
      </c>
      <c r="T62" s="128"/>
      <c r="U62" s="105"/>
      <c r="V62" s="105"/>
      <c r="W62" s="18"/>
      <c r="X62" s="105"/>
      <c r="Y62" s="105"/>
      <c r="Z62" s="18"/>
      <c r="AA62" s="105"/>
      <c r="AB62" s="105"/>
      <c r="AC62" s="105"/>
      <c r="AD62" s="105"/>
      <c r="AE62" s="105"/>
      <c r="AF62" s="29">
        <f>IFERROR(SUM(T62:AE62),"")</f>
        <v>0</v>
      </c>
      <c r="AG62" s="30" t="str">
        <f>IF(AND(S62=0,AF62=0),"",IF(IFERROR(AF62/S62,"")&gt;100%,100%,IFERROR(AF62/S62,"")))</f>
        <v/>
      </c>
      <c r="AH62" s="105"/>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row>
    <row r="63" spans="1:64" ht="61.7" hidden="1" customHeight="1" x14ac:dyDescent="0.2">
      <c r="A63" s="125"/>
      <c r="B63" s="125" t="s">
        <v>57</v>
      </c>
      <c r="C63" s="126" t="s">
        <v>136</v>
      </c>
      <c r="D63" s="127" t="s">
        <v>145</v>
      </c>
      <c r="E63" s="126" t="s">
        <v>37</v>
      </c>
      <c r="F63" s="21"/>
      <c r="G63" s="22"/>
      <c r="H63" s="22"/>
      <c r="I63" s="22"/>
      <c r="J63" s="22"/>
      <c r="K63" s="22"/>
      <c r="L63" s="22"/>
      <c r="M63" s="23"/>
      <c r="N63" s="22"/>
      <c r="O63" s="22"/>
      <c r="P63" s="22"/>
      <c r="Q63" s="22"/>
      <c r="R63" s="26"/>
      <c r="S63" s="27">
        <f t="shared" si="11"/>
        <v>0</v>
      </c>
      <c r="T63" s="28"/>
      <c r="U63" s="22"/>
      <c r="V63" s="22"/>
      <c r="W63" s="22"/>
      <c r="X63" s="22"/>
      <c r="Y63" s="22"/>
      <c r="Z63" s="22"/>
      <c r="AA63" s="22"/>
      <c r="AB63" s="22"/>
      <c r="AC63" s="22"/>
      <c r="AD63" s="22"/>
      <c r="AE63" s="22"/>
      <c r="AF63" s="29"/>
      <c r="AG63" s="30"/>
      <c r="AH63" s="129"/>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row>
    <row r="64" spans="1:64" ht="61.7" hidden="1" customHeight="1" x14ac:dyDescent="0.2">
      <c r="A64" s="125"/>
      <c r="B64" s="125" t="s">
        <v>57</v>
      </c>
      <c r="C64" s="126" t="s">
        <v>136</v>
      </c>
      <c r="D64" s="127" t="s">
        <v>146</v>
      </c>
      <c r="E64" s="126" t="s">
        <v>37</v>
      </c>
      <c r="F64" s="21"/>
      <c r="G64" s="22"/>
      <c r="H64" s="22"/>
      <c r="I64" s="22"/>
      <c r="J64" s="22"/>
      <c r="K64" s="22"/>
      <c r="L64" s="22"/>
      <c r="M64" s="23"/>
      <c r="N64" s="22"/>
      <c r="O64" s="22"/>
      <c r="P64" s="22"/>
      <c r="Q64" s="22"/>
      <c r="R64" s="26"/>
      <c r="S64" s="27">
        <f t="shared" si="11"/>
        <v>0</v>
      </c>
      <c r="T64" s="28"/>
      <c r="U64" s="22"/>
      <c r="V64" s="22"/>
      <c r="W64" s="22"/>
      <c r="X64" s="22"/>
      <c r="Y64" s="22"/>
      <c r="Z64" s="22"/>
      <c r="AA64" s="22"/>
      <c r="AB64" s="22"/>
      <c r="AC64" s="22"/>
      <c r="AD64" s="22"/>
      <c r="AE64" s="22"/>
      <c r="AF64" s="29">
        <f>IFERROR(SUM(T64:AE64),"")</f>
        <v>0</v>
      </c>
      <c r="AG64" s="30" t="str">
        <f>IF(AND(S64=0,AF64=0),"",IF(IFERROR(AF64/S64,"")&gt;100%,100%,IFERROR(AF64/S64,"")))</f>
        <v/>
      </c>
      <c r="AH64" s="129"/>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row>
    <row r="65" spans="1:64" ht="17.25" x14ac:dyDescent="0.2">
      <c r="A65" s="113"/>
      <c r="B65" s="130"/>
      <c r="C65" s="57"/>
      <c r="D65" s="57"/>
      <c r="E65" s="57"/>
      <c r="F65" s="57"/>
      <c r="G65" s="24">
        <f t="shared" ref="G65:R65" si="12">SUM(G59:G59)</f>
        <v>0</v>
      </c>
      <c r="H65" s="24">
        <f t="shared" si="12"/>
        <v>0</v>
      </c>
      <c r="I65" s="24">
        <f t="shared" si="12"/>
        <v>0</v>
      </c>
      <c r="J65" s="24">
        <f t="shared" si="12"/>
        <v>0</v>
      </c>
      <c r="K65" s="24">
        <f t="shared" si="12"/>
        <v>0</v>
      </c>
      <c r="L65" s="24">
        <f t="shared" si="12"/>
        <v>0</v>
      </c>
      <c r="M65" s="23">
        <f t="shared" si="12"/>
        <v>0</v>
      </c>
      <c r="N65" s="24">
        <f t="shared" si="12"/>
        <v>0</v>
      </c>
      <c r="O65" s="24">
        <f t="shared" si="12"/>
        <v>0</v>
      </c>
      <c r="P65" s="24">
        <f t="shared" si="12"/>
        <v>0</v>
      </c>
      <c r="Q65" s="24">
        <f t="shared" si="12"/>
        <v>0</v>
      </c>
      <c r="R65" s="69">
        <f t="shared" si="12"/>
        <v>0</v>
      </c>
      <c r="S65" s="27">
        <f t="shared" ref="S65:AE65" si="13">SUM(S56:S59)</f>
        <v>1</v>
      </c>
      <c r="T65" s="22">
        <f t="shared" si="13"/>
        <v>0</v>
      </c>
      <c r="U65" s="22">
        <f t="shared" si="13"/>
        <v>0</v>
      </c>
      <c r="V65" s="22">
        <f t="shared" si="13"/>
        <v>0</v>
      </c>
      <c r="W65" s="22">
        <f t="shared" si="13"/>
        <v>0</v>
      </c>
      <c r="X65" s="22">
        <f t="shared" si="13"/>
        <v>0</v>
      </c>
      <c r="Y65" s="22">
        <f t="shared" si="13"/>
        <v>0</v>
      </c>
      <c r="Z65" s="22">
        <f t="shared" si="13"/>
        <v>0</v>
      </c>
      <c r="AA65" s="22">
        <f t="shared" si="13"/>
        <v>0</v>
      </c>
      <c r="AB65" s="22">
        <f t="shared" si="13"/>
        <v>0</v>
      </c>
      <c r="AC65" s="22">
        <f t="shared" si="13"/>
        <v>0</v>
      </c>
      <c r="AD65" s="22">
        <f t="shared" si="13"/>
        <v>0</v>
      </c>
      <c r="AE65" s="22">
        <f t="shared" si="13"/>
        <v>0</v>
      </c>
      <c r="AF65" s="27">
        <f>SUM(AF55:AF59)</f>
        <v>0</v>
      </c>
      <c r="AG65" s="59">
        <f>+AF65/S65</f>
        <v>0</v>
      </c>
      <c r="AH65" s="131"/>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row>
    <row r="66" spans="1:64" ht="17.25" x14ac:dyDescent="0.2">
      <c r="A66" s="55"/>
      <c r="B66" s="56"/>
      <c r="C66" s="118"/>
      <c r="D66" s="132"/>
      <c r="E66" s="58"/>
      <c r="F66" s="58"/>
      <c r="G66" s="206">
        <f>+G65+H65+I65</f>
        <v>0</v>
      </c>
      <c r="H66" s="206"/>
      <c r="I66" s="206"/>
      <c r="J66" s="206">
        <f>+J65+K65+L65</f>
        <v>0</v>
      </c>
      <c r="K66" s="206"/>
      <c r="L66" s="206"/>
      <c r="M66" s="207">
        <f>+M65+N65+O65</f>
        <v>0</v>
      </c>
      <c r="N66" s="207"/>
      <c r="O66" s="207"/>
      <c r="P66" s="206">
        <f>+P65+Q65+R65</f>
        <v>0</v>
      </c>
      <c r="Q66" s="206"/>
      <c r="R66" s="206"/>
      <c r="S66" s="27">
        <f>+G66+J66+M66+P66</f>
        <v>0</v>
      </c>
      <c r="T66" s="207">
        <f>+T59+U59+V59</f>
        <v>0</v>
      </c>
      <c r="U66" s="207"/>
      <c r="V66" s="207"/>
      <c r="W66" s="207">
        <f>+W59+X59+Y59</f>
        <v>0</v>
      </c>
      <c r="X66" s="207"/>
      <c r="Y66" s="207"/>
      <c r="Z66" s="207">
        <f>+Z59+AA59+AB59</f>
        <v>0</v>
      </c>
      <c r="AA66" s="207"/>
      <c r="AB66" s="207"/>
      <c r="AC66" s="207">
        <f>+AC59+AD59+AE59</f>
        <v>0</v>
      </c>
      <c r="AD66" s="207"/>
      <c r="AE66" s="207"/>
      <c r="AF66" s="27">
        <f>+T66+W66+Z66+AC66</f>
        <v>0</v>
      </c>
      <c r="AG66" s="59" t="e">
        <f>+AF66/S66</f>
        <v>#DIV/0!</v>
      </c>
      <c r="AH66" s="119"/>
    </row>
    <row r="67" spans="1:64" ht="17.25" x14ac:dyDescent="0.2">
      <c r="A67" s="133"/>
      <c r="B67" s="134"/>
      <c r="C67" s="135"/>
      <c r="D67" s="136"/>
      <c r="E67" s="137"/>
      <c r="F67" s="137"/>
      <c r="G67" s="203" t="e">
        <f>+G66/S66</f>
        <v>#DIV/0!</v>
      </c>
      <c r="H67" s="203"/>
      <c r="I67" s="203"/>
      <c r="J67" s="203" t="e">
        <f>+J66/S66</f>
        <v>#DIV/0!</v>
      </c>
      <c r="K67" s="203"/>
      <c r="L67" s="203"/>
      <c r="M67" s="204" t="e">
        <f>+M66/S66</f>
        <v>#DIV/0!</v>
      </c>
      <c r="N67" s="204"/>
      <c r="O67" s="204"/>
      <c r="P67" s="203" t="e">
        <f>+P66/S66</f>
        <v>#DIV/0!</v>
      </c>
      <c r="Q67" s="203"/>
      <c r="R67" s="203"/>
      <c r="S67" s="138" t="e">
        <f>+G67+J67+M67+P67</f>
        <v>#DIV/0!</v>
      </c>
      <c r="T67" s="203" t="e">
        <f>+T66/G66</f>
        <v>#DIV/0!</v>
      </c>
      <c r="U67" s="203"/>
      <c r="V67" s="203"/>
      <c r="W67" s="203" t="e">
        <f>+W66/J66</f>
        <v>#DIV/0!</v>
      </c>
      <c r="X67" s="203"/>
      <c r="Y67" s="203"/>
      <c r="Z67" s="203" t="e">
        <f>+Z66/M66</f>
        <v>#DIV/0!</v>
      </c>
      <c r="AA67" s="203"/>
      <c r="AB67" s="203"/>
      <c r="AC67" s="203" t="e">
        <f>+AC66/P66</f>
        <v>#DIV/0!</v>
      </c>
      <c r="AD67" s="203"/>
      <c r="AE67" s="203"/>
      <c r="AF67" s="61" t="e">
        <f>(T67+W67+Z67)/3</f>
        <v>#DIV/0!</v>
      </c>
      <c r="AG67" s="59"/>
      <c r="AH67" s="139"/>
    </row>
    <row r="68" spans="1:64" ht="20.45" customHeight="1" x14ac:dyDescent="0.2">
      <c r="A68" s="208" t="s">
        <v>147</v>
      </c>
      <c r="B68" s="208"/>
      <c r="C68" s="208"/>
      <c r="D68" s="208"/>
      <c r="E68" s="208"/>
      <c r="F68" s="208"/>
      <c r="G68" s="208"/>
      <c r="H68" s="208"/>
      <c r="I68" s="208"/>
      <c r="J68" s="208"/>
      <c r="K68" s="208"/>
      <c r="L68" s="208"/>
      <c r="M68" s="208"/>
      <c r="N68" s="208"/>
      <c r="O68" s="208"/>
      <c r="P68" s="208"/>
      <c r="Q68" s="208"/>
      <c r="R68" s="208"/>
      <c r="S68" s="208"/>
      <c r="T68" s="208"/>
      <c r="U68" s="208"/>
      <c r="V68" s="208"/>
      <c r="W68" s="208"/>
      <c r="X68" s="208"/>
      <c r="Y68" s="208"/>
      <c r="Z68" s="208"/>
      <c r="AA68" s="208"/>
      <c r="AB68" s="208"/>
      <c r="AC68" s="208"/>
      <c r="AD68" s="208"/>
      <c r="AE68" s="208"/>
      <c r="AF68" s="208"/>
      <c r="AG68" s="208"/>
      <c r="AH68" s="208"/>
    </row>
    <row r="69" spans="1:64" s="62" customFormat="1" ht="59.45" customHeight="1" x14ac:dyDescent="0.2">
      <c r="A69" s="113" t="s">
        <v>148</v>
      </c>
      <c r="B69" s="130"/>
      <c r="C69" s="21" t="s">
        <v>149</v>
      </c>
      <c r="D69" s="141" t="s">
        <v>150</v>
      </c>
      <c r="E69" s="21" t="s">
        <v>37</v>
      </c>
      <c r="F69" s="129" t="s">
        <v>151</v>
      </c>
      <c r="G69" s="22"/>
      <c r="H69" s="22"/>
      <c r="I69" s="22"/>
      <c r="J69" s="22"/>
      <c r="K69" s="22"/>
      <c r="L69" s="22"/>
      <c r="M69" s="23"/>
      <c r="N69" s="22"/>
      <c r="O69" s="22"/>
      <c r="P69" s="22">
        <v>1</v>
      </c>
      <c r="Q69" s="22"/>
      <c r="R69" s="26"/>
      <c r="S69" s="27">
        <f>IFERROR(SUM(G69:R69),"")</f>
        <v>1</v>
      </c>
      <c r="T69" s="28"/>
      <c r="U69" s="22"/>
      <c r="V69" s="22"/>
      <c r="W69" s="22"/>
      <c r="X69" s="22"/>
      <c r="Y69" s="22"/>
      <c r="Z69" s="22"/>
      <c r="AA69" s="22"/>
      <c r="AB69" s="22"/>
      <c r="AC69" s="22"/>
      <c r="AD69" s="22"/>
      <c r="AE69" s="22"/>
      <c r="AF69" s="29">
        <f>IFERROR(SUM(T69:AE69),"")</f>
        <v>0</v>
      </c>
      <c r="AG69" s="30">
        <f>IF(AND(S69=0,AF69=0),"",IF(IFERROR(AF69/S69,"")&gt;100%,100%,IFERROR(AF69/S69,"")))</f>
        <v>0</v>
      </c>
      <c r="AH69" s="142" t="s">
        <v>223</v>
      </c>
    </row>
    <row r="70" spans="1:64" ht="102" customHeight="1" x14ac:dyDescent="0.2">
      <c r="A70" s="55" t="s">
        <v>152</v>
      </c>
      <c r="B70" s="56"/>
      <c r="C70" s="66" t="s">
        <v>149</v>
      </c>
      <c r="D70" s="132" t="s">
        <v>153</v>
      </c>
      <c r="E70" s="66" t="s">
        <v>37</v>
      </c>
      <c r="F70" s="143" t="s">
        <v>154</v>
      </c>
      <c r="G70" s="24"/>
      <c r="H70" s="24"/>
      <c r="I70" s="24"/>
      <c r="J70" s="24"/>
      <c r="K70" s="24"/>
      <c r="L70" s="24"/>
      <c r="M70" s="23"/>
      <c r="N70" s="24"/>
      <c r="O70" s="24"/>
      <c r="P70" s="24"/>
      <c r="Q70" s="24">
        <v>1</v>
      </c>
      <c r="R70" s="69"/>
      <c r="S70" s="51">
        <f>IFERROR(SUM(G70:R70),"")</f>
        <v>1</v>
      </c>
      <c r="T70" s="70"/>
      <c r="U70" s="24"/>
      <c r="V70" s="24"/>
      <c r="W70" s="24"/>
      <c r="X70" s="24"/>
      <c r="Y70" s="24"/>
      <c r="Z70" s="24"/>
      <c r="AA70" s="24"/>
      <c r="AB70" s="24"/>
      <c r="AC70" s="24"/>
      <c r="AD70" s="24"/>
      <c r="AE70" s="24"/>
      <c r="AF70" s="71">
        <f>IFERROR(SUM(T70:AE70),"")</f>
        <v>0</v>
      </c>
      <c r="AG70" s="72">
        <f>IF(AND(S70=0,AF70=0),"",IF(IFERROR(AF70/S70,"")&gt;100%,100%,IFERROR(AF70/S70,"")))</f>
        <v>0</v>
      </c>
      <c r="AH70" s="144" t="s">
        <v>224</v>
      </c>
    </row>
    <row r="71" spans="1:64" ht="17.25" x14ac:dyDescent="0.2">
      <c r="A71" s="55"/>
      <c r="B71" s="56"/>
      <c r="C71" s="58"/>
      <c r="D71" s="132"/>
      <c r="E71" s="58"/>
      <c r="F71" s="99"/>
      <c r="G71" s="24">
        <f t="shared" ref="G71:AE71" si="14">SUM(G69:G70)</f>
        <v>0</v>
      </c>
      <c r="H71" s="24">
        <f t="shared" si="14"/>
        <v>0</v>
      </c>
      <c r="I71" s="24">
        <f t="shared" si="14"/>
        <v>0</v>
      </c>
      <c r="J71" s="24">
        <f t="shared" si="14"/>
        <v>0</v>
      </c>
      <c r="K71" s="24">
        <f t="shared" si="14"/>
        <v>0</v>
      </c>
      <c r="L71" s="24">
        <f t="shared" si="14"/>
        <v>0</v>
      </c>
      <c r="M71" s="23">
        <f t="shared" si="14"/>
        <v>0</v>
      </c>
      <c r="N71" s="24">
        <f t="shared" si="14"/>
        <v>0</v>
      </c>
      <c r="O71" s="24">
        <f t="shared" si="14"/>
        <v>0</v>
      </c>
      <c r="P71" s="24">
        <f t="shared" si="14"/>
        <v>1</v>
      </c>
      <c r="Q71" s="69">
        <f t="shared" si="14"/>
        <v>1</v>
      </c>
      <c r="R71" s="69">
        <f t="shared" si="14"/>
        <v>0</v>
      </c>
      <c r="S71" s="51">
        <f t="shared" si="14"/>
        <v>2</v>
      </c>
      <c r="T71" s="70">
        <f t="shared" si="14"/>
        <v>0</v>
      </c>
      <c r="U71" s="24">
        <f t="shared" si="14"/>
        <v>0</v>
      </c>
      <c r="V71" s="24">
        <f t="shared" si="14"/>
        <v>0</v>
      </c>
      <c r="W71" s="24">
        <f t="shared" si="14"/>
        <v>0</v>
      </c>
      <c r="X71" s="24">
        <f t="shared" si="14"/>
        <v>0</v>
      </c>
      <c r="Y71" s="24">
        <f t="shared" si="14"/>
        <v>0</v>
      </c>
      <c r="Z71" s="24">
        <f t="shared" si="14"/>
        <v>0</v>
      </c>
      <c r="AA71" s="24">
        <f t="shared" si="14"/>
        <v>0</v>
      </c>
      <c r="AB71" s="24">
        <f t="shared" si="14"/>
        <v>0</v>
      </c>
      <c r="AC71" s="24">
        <f t="shared" si="14"/>
        <v>0</v>
      </c>
      <c r="AD71" s="24">
        <f t="shared" si="14"/>
        <v>0</v>
      </c>
      <c r="AE71" s="24">
        <f t="shared" si="14"/>
        <v>0</v>
      </c>
      <c r="AF71" s="51">
        <f>SUM(AF68:AF70)</f>
        <v>0</v>
      </c>
      <c r="AG71" s="59">
        <f>+AF71/S71</f>
        <v>0</v>
      </c>
      <c r="AH71" s="145"/>
    </row>
    <row r="72" spans="1:64" ht="17.25" x14ac:dyDescent="0.2">
      <c r="A72" s="55"/>
      <c r="B72" s="56"/>
      <c r="C72" s="58"/>
      <c r="D72" s="132"/>
      <c r="E72" s="58"/>
      <c r="F72" s="99"/>
      <c r="G72" s="206">
        <f>+G71+H71+I71</f>
        <v>0</v>
      </c>
      <c r="H72" s="206"/>
      <c r="I72" s="206"/>
      <c r="J72" s="206">
        <f>+J71+K71+L71</f>
        <v>0</v>
      </c>
      <c r="K72" s="206"/>
      <c r="L72" s="206"/>
      <c r="M72" s="207">
        <f>+M71+N71+O71</f>
        <v>0</v>
      </c>
      <c r="N72" s="207"/>
      <c r="O72" s="207"/>
      <c r="P72" s="206">
        <f>+P71+Q71+R71</f>
        <v>2</v>
      </c>
      <c r="Q72" s="206"/>
      <c r="R72" s="206"/>
      <c r="S72" s="51">
        <f>+G72+J72+M72+P72</f>
        <v>2</v>
      </c>
      <c r="T72" s="206">
        <f>+T71+U71+V71</f>
        <v>0</v>
      </c>
      <c r="U72" s="206"/>
      <c r="V72" s="206"/>
      <c r="W72" s="206">
        <f>+W71+X71+Y71</f>
        <v>0</v>
      </c>
      <c r="X72" s="206"/>
      <c r="Y72" s="206"/>
      <c r="Z72" s="206">
        <f>+Z71+AA71+AB71</f>
        <v>0</v>
      </c>
      <c r="AA72" s="206"/>
      <c r="AB72" s="206"/>
      <c r="AC72" s="206">
        <f>+AC71+AD71+AE71</f>
        <v>0</v>
      </c>
      <c r="AD72" s="206"/>
      <c r="AE72" s="206"/>
      <c r="AF72" s="51">
        <f>+T72+W72+Z72+AC72</f>
        <v>0</v>
      </c>
      <c r="AG72" s="59">
        <f>+AF72/S72</f>
        <v>0</v>
      </c>
      <c r="AH72" s="145"/>
    </row>
    <row r="73" spans="1:64" ht="17.25" x14ac:dyDescent="0.2">
      <c r="A73" s="55"/>
      <c r="B73" s="56"/>
      <c r="C73" s="58"/>
      <c r="D73" s="132"/>
      <c r="E73" s="58"/>
      <c r="F73" s="99"/>
      <c r="G73" s="203">
        <f>+G72/S72</f>
        <v>0</v>
      </c>
      <c r="H73" s="203"/>
      <c r="I73" s="203"/>
      <c r="J73" s="203">
        <f>+J72/S72</f>
        <v>0</v>
      </c>
      <c r="K73" s="203"/>
      <c r="L73" s="203"/>
      <c r="M73" s="204">
        <f>+M72/S72</f>
        <v>0</v>
      </c>
      <c r="N73" s="204"/>
      <c r="O73" s="204"/>
      <c r="P73" s="203">
        <f>+P72/S72</f>
        <v>1</v>
      </c>
      <c r="Q73" s="203"/>
      <c r="R73" s="203"/>
      <c r="S73" s="61">
        <f>+G73+J73+M73+P73</f>
        <v>1</v>
      </c>
      <c r="T73" s="203" t="e">
        <f>+T72/G72</f>
        <v>#DIV/0!</v>
      </c>
      <c r="U73" s="203"/>
      <c r="V73" s="203"/>
      <c r="W73" s="203" t="e">
        <f>+W72/J72</f>
        <v>#DIV/0!</v>
      </c>
      <c r="X73" s="203"/>
      <c r="Y73" s="203"/>
      <c r="Z73" s="203" t="e">
        <f>+Z72/M72</f>
        <v>#DIV/0!</v>
      </c>
      <c r="AA73" s="203"/>
      <c r="AB73" s="203"/>
      <c r="AC73" s="203">
        <f>+AC72/P72</f>
        <v>0</v>
      </c>
      <c r="AD73" s="203"/>
      <c r="AE73" s="203"/>
      <c r="AF73" s="61" t="e">
        <f>(T73+W73+Z73)/3</f>
        <v>#DIV/0!</v>
      </c>
      <c r="AG73" s="59"/>
      <c r="AH73" s="145"/>
    </row>
    <row r="74" spans="1:64" ht="31.5" customHeight="1" x14ac:dyDescent="0.2">
      <c r="A74" s="208" t="s">
        <v>155</v>
      </c>
      <c r="B74" s="208"/>
      <c r="C74" s="208"/>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row>
    <row r="75" spans="1:64" ht="54.4" customHeight="1" x14ac:dyDescent="0.2">
      <c r="A75" s="18" t="s">
        <v>156</v>
      </c>
      <c r="B75" s="18" t="s">
        <v>157</v>
      </c>
      <c r="C75" s="18" t="s">
        <v>158</v>
      </c>
      <c r="D75" s="121" t="s">
        <v>159</v>
      </c>
      <c r="E75" s="21" t="s">
        <v>160</v>
      </c>
      <c r="F75" s="21" t="s">
        <v>161</v>
      </c>
      <c r="G75" s="22"/>
      <c r="H75" s="22"/>
      <c r="I75" s="22"/>
      <c r="J75" s="22">
        <v>1</v>
      </c>
      <c r="K75" s="22"/>
      <c r="L75" s="22"/>
      <c r="M75" s="23">
        <v>1</v>
      </c>
      <c r="N75" s="22"/>
      <c r="O75" s="22">
        <v>1</v>
      </c>
      <c r="P75" s="22"/>
      <c r="Q75" s="22">
        <v>1</v>
      </c>
      <c r="R75" s="26"/>
      <c r="S75" s="27">
        <f>IFERROR(SUM(G75:R75),"")</f>
        <v>4</v>
      </c>
      <c r="T75" s="28"/>
      <c r="U75" s="22"/>
      <c r="V75" s="22">
        <v>1</v>
      </c>
      <c r="W75" s="22"/>
      <c r="X75" s="22"/>
      <c r="Y75" s="22"/>
      <c r="Z75" s="22"/>
      <c r="AA75" s="22"/>
      <c r="AB75" s="22"/>
      <c r="AC75" s="22"/>
      <c r="AD75" s="22"/>
      <c r="AE75" s="22"/>
      <c r="AF75" s="29">
        <f>IFERROR(SUM(T75:AE75),"")</f>
        <v>1</v>
      </c>
      <c r="AG75" s="30">
        <f>IF(AND(S75=0,AF75=0),"",IF(IFERROR(AF75/S75,"")&gt;100%,100%,IFERROR(AF75/S75,"")))</f>
        <v>0.25</v>
      </c>
      <c r="AH75" s="144" t="s">
        <v>225</v>
      </c>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row>
    <row r="76" spans="1:64" ht="54.4" customHeight="1" x14ac:dyDescent="0.2">
      <c r="A76" s="18" t="s">
        <v>162</v>
      </c>
      <c r="B76" s="18" t="s">
        <v>157</v>
      </c>
      <c r="C76" s="18" t="s">
        <v>158</v>
      </c>
      <c r="D76" s="121" t="s">
        <v>163</v>
      </c>
      <c r="E76" s="21" t="s">
        <v>160</v>
      </c>
      <c r="F76" s="21" t="s">
        <v>161</v>
      </c>
      <c r="G76" s="22">
        <v>1</v>
      </c>
      <c r="H76" s="22">
        <v>1</v>
      </c>
      <c r="I76" s="22">
        <v>1</v>
      </c>
      <c r="J76" s="22">
        <v>1</v>
      </c>
      <c r="K76" s="22">
        <v>1</v>
      </c>
      <c r="L76" s="22">
        <v>1</v>
      </c>
      <c r="M76" s="23">
        <v>1</v>
      </c>
      <c r="N76" s="22">
        <v>1</v>
      </c>
      <c r="O76" s="22">
        <v>1</v>
      </c>
      <c r="P76" s="22">
        <v>1</v>
      </c>
      <c r="Q76" s="22">
        <v>1</v>
      </c>
      <c r="R76" s="26">
        <v>1</v>
      </c>
      <c r="S76" s="27">
        <f>IFERROR(SUM(G76:R76),"")</f>
        <v>12</v>
      </c>
      <c r="T76" s="28">
        <v>1</v>
      </c>
      <c r="U76" s="22">
        <v>1</v>
      </c>
      <c r="V76" s="22">
        <v>1</v>
      </c>
      <c r="W76" s="22">
        <v>1</v>
      </c>
      <c r="X76" s="22">
        <v>1</v>
      </c>
      <c r="Y76" s="22">
        <v>1</v>
      </c>
      <c r="Z76" s="22">
        <v>1</v>
      </c>
      <c r="AA76" s="22">
        <v>1</v>
      </c>
      <c r="AB76" s="22"/>
      <c r="AC76" s="22"/>
      <c r="AD76" s="22"/>
      <c r="AE76" s="22"/>
      <c r="AF76" s="29">
        <f>IFERROR(SUM(T76:AE76),"")</f>
        <v>8</v>
      </c>
      <c r="AG76" s="30">
        <f>IF(AND(S76=0,AF76=0),"",IF(IFERROR(AF76/S76,"")&gt;100%,100%,IFERROR(AF76/S76,"")))</f>
        <v>0.66666666666666663</v>
      </c>
      <c r="AH76" s="145"/>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row>
    <row r="77" spans="1:64" ht="139.5" customHeight="1" x14ac:dyDescent="0.2">
      <c r="A77" s="18" t="s">
        <v>164</v>
      </c>
      <c r="B77" s="18"/>
      <c r="C77" s="18" t="s">
        <v>158</v>
      </c>
      <c r="D77" s="121" t="s">
        <v>165</v>
      </c>
      <c r="E77" s="21" t="s">
        <v>166</v>
      </c>
      <c r="F77" s="21"/>
      <c r="G77" s="22"/>
      <c r="H77" s="22"/>
      <c r="I77" s="22"/>
      <c r="J77" s="22"/>
      <c r="K77" s="22"/>
      <c r="L77" s="22">
        <v>1</v>
      </c>
      <c r="M77" s="23">
        <v>1</v>
      </c>
      <c r="N77" s="22">
        <v>1</v>
      </c>
      <c r="O77" s="22">
        <v>1</v>
      </c>
      <c r="P77" s="22">
        <v>1</v>
      </c>
      <c r="Q77" s="22">
        <v>1</v>
      </c>
      <c r="R77" s="26">
        <v>1</v>
      </c>
      <c r="S77" s="27">
        <f>IFERROR(SUM(G77:R77),"")</f>
        <v>7</v>
      </c>
      <c r="T77" s="28"/>
      <c r="U77" s="22"/>
      <c r="V77" s="22"/>
      <c r="W77" s="22"/>
      <c r="X77" s="22"/>
      <c r="Y77" s="22">
        <v>1</v>
      </c>
      <c r="Z77" s="22">
        <v>1</v>
      </c>
      <c r="AA77" s="22">
        <v>1</v>
      </c>
      <c r="AB77" s="22"/>
      <c r="AC77" s="22"/>
      <c r="AD77" s="22"/>
      <c r="AE77" s="22"/>
      <c r="AF77" s="29"/>
      <c r="AG77" s="30">
        <f>IF(AND(S77=0,AF77=0),"",IF(IFERROR(AF77/S77,"")&gt;100%,100%,IFERROR(AF77/S77,"")))</f>
        <v>0</v>
      </c>
      <c r="AH77" s="144" t="s">
        <v>226</v>
      </c>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row>
    <row r="78" spans="1:64" ht="17.25" x14ac:dyDescent="0.2">
      <c r="A78" s="55"/>
      <c r="B78" s="56"/>
      <c r="C78" s="56"/>
      <c r="D78" s="132"/>
      <c r="E78" s="58"/>
      <c r="F78" s="58"/>
      <c r="G78" s="24">
        <f t="shared" ref="G78:R78" si="15">SUM(G75:G77)</f>
        <v>1</v>
      </c>
      <c r="H78" s="24">
        <f t="shared" si="15"/>
        <v>1</v>
      </c>
      <c r="I78" s="24">
        <f t="shared" si="15"/>
        <v>1</v>
      </c>
      <c r="J78" s="24">
        <f t="shared" si="15"/>
        <v>2</v>
      </c>
      <c r="K78" s="24">
        <f t="shared" si="15"/>
        <v>1</v>
      </c>
      <c r="L78" s="24">
        <f t="shared" si="15"/>
        <v>2</v>
      </c>
      <c r="M78" s="23">
        <f t="shared" si="15"/>
        <v>3</v>
      </c>
      <c r="N78" s="24">
        <f t="shared" si="15"/>
        <v>2</v>
      </c>
      <c r="O78" s="24">
        <f t="shared" si="15"/>
        <v>3</v>
      </c>
      <c r="P78" s="24">
        <f t="shared" si="15"/>
        <v>2</v>
      </c>
      <c r="Q78" s="24">
        <f t="shared" si="15"/>
        <v>3</v>
      </c>
      <c r="R78" s="24">
        <f t="shared" si="15"/>
        <v>2</v>
      </c>
      <c r="S78" s="51">
        <f>SUM(S75:S76)</f>
        <v>16</v>
      </c>
      <c r="T78" s="24">
        <f t="shared" ref="T78:AE78" si="16">SUM(T75:T77)</f>
        <v>1</v>
      </c>
      <c r="U78" s="24">
        <f t="shared" si="16"/>
        <v>1</v>
      </c>
      <c r="V78" s="24">
        <f t="shared" si="16"/>
        <v>2</v>
      </c>
      <c r="W78" s="24">
        <f t="shared" si="16"/>
        <v>1</v>
      </c>
      <c r="X78" s="24">
        <f t="shared" si="16"/>
        <v>1</v>
      </c>
      <c r="Y78" s="24">
        <f t="shared" si="16"/>
        <v>2</v>
      </c>
      <c r="Z78" s="24">
        <f t="shared" si="16"/>
        <v>2</v>
      </c>
      <c r="AA78" s="24">
        <f t="shared" si="16"/>
        <v>2</v>
      </c>
      <c r="AB78" s="24">
        <f t="shared" si="16"/>
        <v>0</v>
      </c>
      <c r="AC78" s="24">
        <f t="shared" si="16"/>
        <v>0</v>
      </c>
      <c r="AD78" s="24">
        <f t="shared" si="16"/>
        <v>0</v>
      </c>
      <c r="AE78" s="24">
        <f t="shared" si="16"/>
        <v>0</v>
      </c>
      <c r="AF78" s="51">
        <f>SUM(AF75:AF75)</f>
        <v>1</v>
      </c>
      <c r="AG78" s="59">
        <f>+AF78/S78</f>
        <v>6.25E-2</v>
      </c>
      <c r="AH78" s="145"/>
    </row>
    <row r="79" spans="1:64" ht="17.25" x14ac:dyDescent="0.2">
      <c r="A79" s="55"/>
      <c r="B79" s="56"/>
      <c r="C79" s="56"/>
      <c r="D79" s="132"/>
      <c r="E79" s="58"/>
      <c r="F79" s="58"/>
      <c r="G79" s="206">
        <f>+G78+H78+I78</f>
        <v>3</v>
      </c>
      <c r="H79" s="206"/>
      <c r="I79" s="206"/>
      <c r="J79" s="206">
        <f>+J78+K78+L78</f>
        <v>5</v>
      </c>
      <c r="K79" s="206"/>
      <c r="L79" s="206"/>
      <c r="M79" s="207">
        <f>+M78+N78+O78</f>
        <v>8</v>
      </c>
      <c r="N79" s="207"/>
      <c r="O79" s="207"/>
      <c r="P79" s="206">
        <f>+P78+Q78+R78</f>
        <v>7</v>
      </c>
      <c r="Q79" s="206"/>
      <c r="R79" s="206"/>
      <c r="S79" s="51">
        <f>+G79+J79+M79+P79</f>
        <v>23</v>
      </c>
      <c r="T79" s="206">
        <f>+T78+U78+V78</f>
        <v>4</v>
      </c>
      <c r="U79" s="206"/>
      <c r="V79" s="206"/>
      <c r="W79" s="206">
        <f>+W78+X78+Y78</f>
        <v>4</v>
      </c>
      <c r="X79" s="206"/>
      <c r="Y79" s="206"/>
      <c r="Z79" s="206">
        <f>+Z78+AA78+AB78</f>
        <v>4</v>
      </c>
      <c r="AA79" s="206"/>
      <c r="AB79" s="206"/>
      <c r="AC79" s="206">
        <f>+AC78+AD78+AE78</f>
        <v>0</v>
      </c>
      <c r="AD79" s="206"/>
      <c r="AE79" s="206"/>
      <c r="AF79" s="51">
        <f>+T79+W79+Z79+AC79</f>
        <v>12</v>
      </c>
      <c r="AG79" s="59">
        <f>+AF79/S79</f>
        <v>0.52173913043478259</v>
      </c>
      <c r="AH79" s="145"/>
    </row>
    <row r="80" spans="1:64" ht="17.25" x14ac:dyDescent="0.2">
      <c r="A80" s="55"/>
      <c r="B80" s="56"/>
      <c r="C80" s="56"/>
      <c r="D80" s="132"/>
      <c r="E80" s="58"/>
      <c r="F80" s="58"/>
      <c r="G80" s="203">
        <f>+G79/S79</f>
        <v>0.13043478260869565</v>
      </c>
      <c r="H80" s="203"/>
      <c r="I80" s="203"/>
      <c r="J80" s="203">
        <f>+J79/S79</f>
        <v>0.21739130434782608</v>
      </c>
      <c r="K80" s="203"/>
      <c r="L80" s="203"/>
      <c r="M80" s="204">
        <f>+M79/S79</f>
        <v>0.34782608695652173</v>
      </c>
      <c r="N80" s="204"/>
      <c r="O80" s="204"/>
      <c r="P80" s="203">
        <f>+P79/S79</f>
        <v>0.30434782608695654</v>
      </c>
      <c r="Q80" s="203"/>
      <c r="R80" s="203"/>
      <c r="S80" s="61">
        <f>+G80+J80+M80+P80</f>
        <v>1</v>
      </c>
      <c r="T80" s="203">
        <f>+T79/G79</f>
        <v>1.3333333333333333</v>
      </c>
      <c r="U80" s="203"/>
      <c r="V80" s="203"/>
      <c r="W80" s="203">
        <f>+W79/J79</f>
        <v>0.8</v>
      </c>
      <c r="X80" s="203"/>
      <c r="Y80" s="203"/>
      <c r="Z80" s="203">
        <f>+Z79/M79</f>
        <v>0.5</v>
      </c>
      <c r="AA80" s="203"/>
      <c r="AB80" s="203"/>
      <c r="AC80" s="203">
        <f>+AC79/P79</f>
        <v>0</v>
      </c>
      <c r="AD80" s="203"/>
      <c r="AE80" s="203"/>
      <c r="AF80" s="61">
        <f>(T80+W80+Z80)/3</f>
        <v>0.87777777777777777</v>
      </c>
      <c r="AG80" s="59"/>
      <c r="AH80" s="145"/>
    </row>
    <row r="81" spans="1:64" ht="31.5" customHeight="1" x14ac:dyDescent="0.2">
      <c r="A81" s="208" t="s">
        <v>167</v>
      </c>
      <c r="B81" s="208"/>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row>
    <row r="82" spans="1:64" ht="48.95" customHeight="1" x14ac:dyDescent="0.2">
      <c r="A82" s="18"/>
      <c r="B82" s="18" t="s">
        <v>168</v>
      </c>
      <c r="C82" s="18" t="s">
        <v>169</v>
      </c>
      <c r="D82" s="121" t="s">
        <v>170</v>
      </c>
      <c r="E82" s="18" t="s">
        <v>37</v>
      </c>
      <c r="F82" s="21" t="s">
        <v>171</v>
      </c>
      <c r="G82" s="22"/>
      <c r="H82" s="22"/>
      <c r="I82" s="22"/>
      <c r="J82" s="22"/>
      <c r="K82" s="22"/>
      <c r="L82" s="22"/>
      <c r="M82" s="23"/>
      <c r="N82" s="22"/>
      <c r="O82" s="22"/>
      <c r="P82" s="22">
        <v>1</v>
      </c>
      <c r="Q82" s="22"/>
      <c r="R82" s="22"/>
      <c r="S82" s="148">
        <f>IFERROR(SUM(G82:R82),"")</f>
        <v>1</v>
      </c>
      <c r="T82" s="22"/>
      <c r="U82" s="22"/>
      <c r="V82" s="22"/>
      <c r="W82" s="22"/>
      <c r="X82" s="22"/>
      <c r="Y82" s="22"/>
      <c r="Z82" s="22"/>
      <c r="AA82" s="22"/>
      <c r="AB82" s="22"/>
      <c r="AC82" s="22"/>
      <c r="AD82" s="22"/>
      <c r="AE82" s="22"/>
      <c r="AF82" s="29">
        <f>IFERROR(SUM(T82:AE82),"")</f>
        <v>0</v>
      </c>
      <c r="AG82" s="30">
        <f>IF(AND(S82=0,AF82=0),"",IF(IFERROR(AF82/S82,"")&gt;100%,100%,IFERROR(AF82/S82,"")))</f>
        <v>0</v>
      </c>
      <c r="AH82" s="149"/>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row>
    <row r="83" spans="1:64" ht="17.25" x14ac:dyDescent="0.2">
      <c r="A83" s="55"/>
      <c r="B83" s="56"/>
      <c r="C83" s="56"/>
      <c r="D83" s="132"/>
      <c r="E83" s="58"/>
      <c r="F83" s="58"/>
      <c r="G83" s="24">
        <f t="shared" ref="G83:AF83" si="17">SUM(G82:G82)</f>
        <v>0</v>
      </c>
      <c r="H83" s="24">
        <f t="shared" si="17"/>
        <v>0</v>
      </c>
      <c r="I83" s="24">
        <f t="shared" si="17"/>
        <v>0</v>
      </c>
      <c r="J83" s="24">
        <f t="shared" si="17"/>
        <v>0</v>
      </c>
      <c r="K83" s="24">
        <f t="shared" si="17"/>
        <v>0</v>
      </c>
      <c r="L83" s="24">
        <f t="shared" si="17"/>
        <v>0</v>
      </c>
      <c r="M83" s="23">
        <f t="shared" si="17"/>
        <v>0</v>
      </c>
      <c r="N83" s="24">
        <f t="shared" si="17"/>
        <v>0</v>
      </c>
      <c r="O83" s="24">
        <f t="shared" si="17"/>
        <v>0</v>
      </c>
      <c r="P83" s="24">
        <f t="shared" si="17"/>
        <v>1</v>
      </c>
      <c r="Q83" s="24">
        <f t="shared" si="17"/>
        <v>0</v>
      </c>
      <c r="R83" s="69">
        <f t="shared" si="17"/>
        <v>0</v>
      </c>
      <c r="S83" s="51">
        <f t="shared" si="17"/>
        <v>1</v>
      </c>
      <c r="T83" s="70">
        <f t="shared" si="17"/>
        <v>0</v>
      </c>
      <c r="U83" s="24">
        <f t="shared" si="17"/>
        <v>0</v>
      </c>
      <c r="V83" s="24">
        <f t="shared" si="17"/>
        <v>0</v>
      </c>
      <c r="W83" s="24">
        <f t="shared" si="17"/>
        <v>0</v>
      </c>
      <c r="X83" s="24">
        <f t="shared" si="17"/>
        <v>0</v>
      </c>
      <c r="Y83" s="24">
        <f t="shared" si="17"/>
        <v>0</v>
      </c>
      <c r="Z83" s="24">
        <f t="shared" si="17"/>
        <v>0</v>
      </c>
      <c r="AA83" s="24">
        <f t="shared" si="17"/>
        <v>0</v>
      </c>
      <c r="AB83" s="24">
        <f t="shared" si="17"/>
        <v>0</v>
      </c>
      <c r="AC83" s="24">
        <f t="shared" si="17"/>
        <v>0</v>
      </c>
      <c r="AD83" s="24">
        <f t="shared" si="17"/>
        <v>0</v>
      </c>
      <c r="AE83" s="24">
        <f t="shared" si="17"/>
        <v>0</v>
      </c>
      <c r="AF83" s="51">
        <f t="shared" si="17"/>
        <v>0</v>
      </c>
      <c r="AG83" s="59">
        <f>+AF83/S83</f>
        <v>0</v>
      </c>
      <c r="AH83" s="145"/>
    </row>
    <row r="84" spans="1:64" ht="17.25" x14ac:dyDescent="0.2">
      <c r="A84" s="55"/>
      <c r="B84" s="56"/>
      <c r="C84" s="56"/>
      <c r="D84" s="132"/>
      <c r="E84" s="58"/>
      <c r="F84" s="58"/>
      <c r="G84" s="206">
        <f>+G83+H83+I83</f>
        <v>0</v>
      </c>
      <c r="H84" s="206"/>
      <c r="I84" s="206"/>
      <c r="J84" s="206">
        <f>+J83+K83+L83</f>
        <v>0</v>
      </c>
      <c r="K84" s="206"/>
      <c r="L84" s="206"/>
      <c r="M84" s="207">
        <f>+M83+N83+O83</f>
        <v>0</v>
      </c>
      <c r="N84" s="207"/>
      <c r="O84" s="207"/>
      <c r="P84" s="206">
        <f>+P83+Q83+R83</f>
        <v>1</v>
      </c>
      <c r="Q84" s="206"/>
      <c r="R84" s="206"/>
      <c r="S84" s="51">
        <f>+G84+J84+M84+P84</f>
        <v>1</v>
      </c>
      <c r="T84" s="206">
        <f>+T83+U83+V83</f>
        <v>0</v>
      </c>
      <c r="U84" s="206"/>
      <c r="V84" s="206"/>
      <c r="W84" s="206">
        <f>+W83+X83+Y83</f>
        <v>0</v>
      </c>
      <c r="X84" s="206"/>
      <c r="Y84" s="206"/>
      <c r="Z84" s="206">
        <f>+Z83+AA83+AB83</f>
        <v>0</v>
      </c>
      <c r="AA84" s="206"/>
      <c r="AB84" s="206"/>
      <c r="AC84" s="206">
        <f>+AC83+AD83+AE83</f>
        <v>0</v>
      </c>
      <c r="AD84" s="206"/>
      <c r="AE84" s="206"/>
      <c r="AF84" s="51">
        <f>+T84+W84+Z84+AC84</f>
        <v>0</v>
      </c>
      <c r="AG84" s="59">
        <f>+AF84/S84</f>
        <v>0</v>
      </c>
      <c r="AH84" s="145"/>
    </row>
    <row r="85" spans="1:64" ht="17.25" x14ac:dyDescent="0.2">
      <c r="A85" s="55"/>
      <c r="B85" s="56"/>
      <c r="C85" s="56"/>
      <c r="D85" s="132"/>
      <c r="E85" s="58"/>
      <c r="F85" s="58"/>
      <c r="G85" s="203">
        <f>+G84/S84</f>
        <v>0</v>
      </c>
      <c r="H85" s="203"/>
      <c r="I85" s="203"/>
      <c r="J85" s="203">
        <f>+J84/S84</f>
        <v>0</v>
      </c>
      <c r="K85" s="203"/>
      <c r="L85" s="203"/>
      <c r="M85" s="204">
        <f>+M84/S84</f>
        <v>0</v>
      </c>
      <c r="N85" s="204"/>
      <c r="O85" s="204"/>
      <c r="P85" s="203">
        <f>+P84/S84</f>
        <v>1</v>
      </c>
      <c r="Q85" s="203"/>
      <c r="R85" s="203"/>
      <c r="S85" s="61">
        <f>+G85+J85+M85+P85</f>
        <v>1</v>
      </c>
      <c r="T85" s="203" t="e">
        <f>+T84/G84</f>
        <v>#DIV/0!</v>
      </c>
      <c r="U85" s="203"/>
      <c r="V85" s="203"/>
      <c r="W85" s="203" t="e">
        <f>+W84/J84</f>
        <v>#DIV/0!</v>
      </c>
      <c r="X85" s="203"/>
      <c r="Y85" s="203"/>
      <c r="Z85" s="203" t="e">
        <f>+Z84/M84</f>
        <v>#DIV/0!</v>
      </c>
      <c r="AA85" s="203"/>
      <c r="AB85" s="203"/>
      <c r="AC85" s="203">
        <f>+AC84/P84</f>
        <v>0</v>
      </c>
      <c r="AD85" s="203"/>
      <c r="AE85" s="203"/>
      <c r="AF85" s="61" t="e">
        <f>(T85+W85+Z85)/3</f>
        <v>#DIV/0!</v>
      </c>
      <c r="AG85" s="59"/>
      <c r="AH85" s="145"/>
    </row>
    <row r="86" spans="1:64" ht="17.25" x14ac:dyDescent="0.2">
      <c r="A86" s="209"/>
      <c r="B86" s="209"/>
      <c r="C86" s="209"/>
      <c r="D86" s="209"/>
      <c r="E86" s="209"/>
      <c r="F86" s="209"/>
      <c r="G86" s="209"/>
      <c r="H86" s="209"/>
      <c r="I86" s="209"/>
      <c r="J86" s="209"/>
      <c r="K86" s="209"/>
      <c r="L86" s="209"/>
      <c r="M86" s="209"/>
      <c r="N86" s="209"/>
      <c r="O86" s="209"/>
      <c r="P86" s="209"/>
      <c r="Q86" s="209"/>
      <c r="R86" s="209"/>
      <c r="S86" s="209"/>
      <c r="T86" s="209"/>
      <c r="U86" s="209"/>
      <c r="V86" s="209"/>
      <c r="W86" s="209"/>
      <c r="X86" s="209"/>
      <c r="Y86" s="209"/>
      <c r="Z86" s="209"/>
      <c r="AA86" s="209"/>
      <c r="AB86" s="209"/>
      <c r="AC86" s="209"/>
      <c r="AD86" s="209"/>
      <c r="AE86" s="209"/>
      <c r="AF86" s="209"/>
      <c r="AG86" s="209"/>
      <c r="AH86" s="209"/>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row>
    <row r="87" spans="1:64" ht="29.25" customHeight="1" x14ac:dyDescent="0.2">
      <c r="A87" s="150"/>
      <c r="B87" s="150"/>
      <c r="C87" s="151"/>
      <c r="D87" s="152"/>
      <c r="E87" s="151"/>
      <c r="F87" s="62"/>
      <c r="G87" s="153"/>
      <c r="H87" s="153"/>
      <c r="I87" s="153"/>
      <c r="J87" s="153"/>
      <c r="K87" s="153"/>
      <c r="L87" s="153"/>
      <c r="M87" s="154"/>
      <c r="N87" s="153"/>
      <c r="O87" s="153"/>
      <c r="P87" s="153"/>
      <c r="Q87" s="153"/>
      <c r="R87" s="153"/>
      <c r="S87" s="156"/>
      <c r="T87" s="153"/>
      <c r="U87" s="153"/>
      <c r="V87" s="153"/>
      <c r="W87" s="153"/>
      <c r="X87" s="153"/>
      <c r="Y87" s="153"/>
      <c r="Z87" s="153"/>
      <c r="AA87" s="153"/>
      <c r="AB87" s="153"/>
      <c r="AC87" s="153"/>
      <c r="AD87" s="153"/>
      <c r="AE87" s="153"/>
      <c r="AF87" s="157"/>
      <c r="AG87" s="158"/>
      <c r="AH87" s="159"/>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row>
    <row r="88" spans="1:64" ht="29.25" customHeight="1" x14ac:dyDescent="0.2">
      <c r="A88" s="150"/>
      <c r="B88" s="150"/>
      <c r="C88" s="151"/>
      <c r="D88" s="152"/>
      <c r="E88" s="151"/>
      <c r="F88" s="62"/>
      <c r="G88" s="210" t="s">
        <v>10</v>
      </c>
      <c r="H88" s="210"/>
      <c r="I88" s="210"/>
      <c r="J88" s="210"/>
      <c r="K88" s="210"/>
      <c r="L88" s="210"/>
      <c r="M88" s="210"/>
      <c r="N88" s="210"/>
      <c r="O88" s="210"/>
      <c r="P88" s="210"/>
      <c r="Q88" s="210"/>
      <c r="R88" s="210"/>
      <c r="S88" s="210"/>
      <c r="T88" s="211" t="s">
        <v>11</v>
      </c>
      <c r="U88" s="211"/>
      <c r="V88" s="211"/>
      <c r="W88" s="211"/>
      <c r="X88" s="211"/>
      <c r="Y88" s="211"/>
      <c r="Z88" s="211"/>
      <c r="AA88" s="211"/>
      <c r="AB88" s="211"/>
      <c r="AC88" s="211"/>
      <c r="AD88" s="211"/>
      <c r="AE88" s="211"/>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row>
    <row r="89" spans="1:64" ht="29.25" customHeight="1" x14ac:dyDescent="0.2">
      <c r="A89" s="150"/>
      <c r="B89" s="150"/>
      <c r="C89" s="151"/>
      <c r="D89" s="152"/>
      <c r="E89" s="151"/>
      <c r="F89" s="62"/>
      <c r="G89" s="161">
        <f t="shared" ref="G89:R89" si="18">G15+G29+G29+G52+G52+G65++G65+G71+G78+G83</f>
        <v>11</v>
      </c>
      <c r="H89" s="161">
        <f t="shared" si="18"/>
        <v>7</v>
      </c>
      <c r="I89" s="161">
        <f t="shared" si="18"/>
        <v>3</v>
      </c>
      <c r="J89" s="161">
        <f t="shared" si="18"/>
        <v>4</v>
      </c>
      <c r="K89" s="161">
        <f t="shared" si="18"/>
        <v>6</v>
      </c>
      <c r="L89" s="161">
        <f t="shared" si="18"/>
        <v>2</v>
      </c>
      <c r="M89" s="162">
        <f t="shared" si="18"/>
        <v>43</v>
      </c>
      <c r="N89" s="161">
        <f t="shared" si="18"/>
        <v>40</v>
      </c>
      <c r="O89" s="161">
        <f t="shared" si="18"/>
        <v>8</v>
      </c>
      <c r="P89" s="161">
        <f t="shared" si="18"/>
        <v>7</v>
      </c>
      <c r="Q89" s="161">
        <f t="shared" si="18"/>
        <v>6</v>
      </c>
      <c r="R89" s="161">
        <f t="shared" si="18"/>
        <v>4</v>
      </c>
      <c r="S89" s="164">
        <f>SUM(G89:R89)</f>
        <v>141</v>
      </c>
      <c r="T89" s="161">
        <f t="shared" ref="T89:AE89" si="19">+T15+T29+T29+T52+T52+T65++T65+T71+T78+T83</f>
        <v>7</v>
      </c>
      <c r="U89" s="161">
        <f t="shared" si="19"/>
        <v>9</v>
      </c>
      <c r="V89" s="161">
        <f t="shared" si="19"/>
        <v>4</v>
      </c>
      <c r="W89" s="161">
        <f t="shared" si="19"/>
        <v>1</v>
      </c>
      <c r="X89" s="161">
        <f t="shared" si="19"/>
        <v>8</v>
      </c>
      <c r="Y89" s="161">
        <f t="shared" si="19"/>
        <v>4</v>
      </c>
      <c r="Z89" s="161">
        <f t="shared" si="19"/>
        <v>24</v>
      </c>
      <c r="AA89" s="161">
        <f t="shared" si="19"/>
        <v>14</v>
      </c>
      <c r="AB89" s="161">
        <f t="shared" si="19"/>
        <v>0</v>
      </c>
      <c r="AC89" s="161">
        <f t="shared" si="19"/>
        <v>0</v>
      </c>
      <c r="AD89" s="161">
        <f t="shared" si="19"/>
        <v>0</v>
      </c>
      <c r="AE89" s="161">
        <f t="shared" si="19"/>
        <v>0</v>
      </c>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row>
    <row r="90" spans="1:64" ht="29.25" customHeight="1" x14ac:dyDescent="0.2">
      <c r="A90" s="150"/>
      <c r="B90" s="150"/>
      <c r="C90" s="151"/>
      <c r="D90" s="152"/>
      <c r="E90" s="151"/>
      <c r="F90" s="62"/>
      <c r="G90" s="165"/>
      <c r="H90" s="165"/>
      <c r="I90" s="165"/>
      <c r="J90" s="165"/>
      <c r="K90" s="165"/>
      <c r="L90" s="166"/>
      <c r="M90" s="167"/>
      <c r="N90" s="165"/>
      <c r="O90" s="165"/>
      <c r="P90" s="165"/>
      <c r="Q90" s="165"/>
      <c r="R90" s="165"/>
      <c r="S90" s="169"/>
      <c r="T90" s="212" t="s">
        <v>172</v>
      </c>
      <c r="U90" s="212"/>
      <c r="V90" s="212"/>
      <c r="W90" s="212"/>
      <c r="X90" s="212"/>
      <c r="Y90" s="212"/>
      <c r="Z90" s="212"/>
      <c r="AA90" s="212"/>
      <c r="AB90" s="212"/>
      <c r="AC90" s="212"/>
      <c r="AD90" s="212"/>
      <c r="AE90" s="21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row>
    <row r="91" spans="1:64" ht="29.25" customHeight="1" x14ac:dyDescent="0.2">
      <c r="A91" s="150"/>
      <c r="B91" s="150"/>
      <c r="C91" s="151"/>
      <c r="D91" s="152"/>
      <c r="E91" s="151"/>
      <c r="F91" s="62"/>
      <c r="G91" s="170"/>
      <c r="H91" s="170"/>
      <c r="I91" s="170"/>
      <c r="J91" s="170"/>
      <c r="K91" s="170"/>
      <c r="L91" s="171"/>
      <c r="M91" s="172"/>
      <c r="N91" s="170"/>
      <c r="O91" s="170"/>
      <c r="P91" s="170"/>
      <c r="Q91" s="174" t="s">
        <v>173</v>
      </c>
      <c r="R91" s="175"/>
      <c r="S91" s="176"/>
      <c r="T91" s="177">
        <f t="shared" ref="T91:AE91" si="20">IFERROR(T89/G89,"")</f>
        <v>0.63636363636363635</v>
      </c>
      <c r="U91" s="177">
        <f t="shared" si="20"/>
        <v>1.2857142857142858</v>
      </c>
      <c r="V91" s="177">
        <f t="shared" si="20"/>
        <v>1.3333333333333333</v>
      </c>
      <c r="W91" s="177">
        <f t="shared" si="20"/>
        <v>0.25</v>
      </c>
      <c r="X91" s="177">
        <f t="shared" si="20"/>
        <v>1.3333333333333333</v>
      </c>
      <c r="Y91" s="177">
        <f t="shared" si="20"/>
        <v>2</v>
      </c>
      <c r="Z91" s="177">
        <f t="shared" si="20"/>
        <v>0.55813953488372092</v>
      </c>
      <c r="AA91" s="177">
        <f t="shared" si="20"/>
        <v>0.35</v>
      </c>
      <c r="AB91" s="177">
        <f t="shared" si="20"/>
        <v>0</v>
      </c>
      <c r="AC91" s="177">
        <f t="shared" si="20"/>
        <v>0</v>
      </c>
      <c r="AD91" s="177">
        <f t="shared" si="20"/>
        <v>0</v>
      </c>
      <c r="AE91" s="177">
        <f t="shared" si="20"/>
        <v>0</v>
      </c>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row>
    <row r="92" spans="1:64" ht="29.25" customHeight="1" x14ac:dyDescent="0.2">
      <c r="A92" s="150"/>
      <c r="B92" s="150"/>
      <c r="C92" s="151"/>
      <c r="D92" s="152"/>
      <c r="E92" s="151"/>
      <c r="F92" s="62"/>
      <c r="G92" s="170"/>
      <c r="H92" s="170"/>
      <c r="I92" s="170"/>
      <c r="J92" s="170"/>
      <c r="K92" s="170"/>
      <c r="L92" s="171"/>
      <c r="M92" s="172"/>
      <c r="N92" s="170"/>
      <c r="O92" s="170"/>
      <c r="P92" s="170"/>
      <c r="Q92" s="174" t="s">
        <v>174</v>
      </c>
      <c r="R92" s="175"/>
      <c r="S92" s="176"/>
      <c r="T92" s="213">
        <f>IFERROR(SUM(T89:V89)/SUM(G89:I89),"")</f>
        <v>0.95238095238095233</v>
      </c>
      <c r="U92" s="213"/>
      <c r="V92" s="213"/>
      <c r="W92" s="213">
        <f>IFERROR(SUM(W89:Y89)/SUM(J89:L89),"")</f>
        <v>1.0833333333333333</v>
      </c>
      <c r="X92" s="213"/>
      <c r="Y92" s="213"/>
      <c r="Z92" s="213">
        <f>IFERROR(SUM(Z89:AB89)/SUM(M89:O89),"")</f>
        <v>0.4175824175824176</v>
      </c>
      <c r="AA92" s="213"/>
      <c r="AB92" s="213"/>
      <c r="AC92" s="213">
        <f>IFERROR(SUM(AC89:AE89)/SUM(P89:R89),"")</f>
        <v>0</v>
      </c>
      <c r="AD92" s="213"/>
      <c r="AE92" s="213"/>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row>
    <row r="93" spans="1:64" ht="29.25" customHeight="1" x14ac:dyDescent="0.2">
      <c r="A93" s="150"/>
      <c r="B93" s="150"/>
      <c r="C93" s="151"/>
      <c r="D93" s="152"/>
      <c r="E93" s="151"/>
      <c r="F93" s="62"/>
      <c r="G93" s="170"/>
      <c r="H93" s="170"/>
      <c r="I93" s="170"/>
      <c r="J93" s="170"/>
      <c r="K93" s="170"/>
      <c r="L93" s="171"/>
      <c r="M93" s="172"/>
      <c r="N93" s="170"/>
      <c r="O93" s="170"/>
      <c r="P93" s="170"/>
      <c r="Q93" s="174" t="s">
        <v>175</v>
      </c>
      <c r="R93" s="175"/>
      <c r="S93" s="176"/>
      <c r="T93" s="213">
        <f>IFERROR(SUM(T89:Y89)/SUM(G89:L89),"")</f>
        <v>1</v>
      </c>
      <c r="U93" s="213"/>
      <c r="V93" s="213"/>
      <c r="W93" s="213"/>
      <c r="X93" s="213"/>
      <c r="Y93" s="213"/>
      <c r="Z93" s="213">
        <f>IFERROR(SUM(Z89:AE89)/SUM(M89:R89),"")</f>
        <v>0.35185185185185186</v>
      </c>
      <c r="AA93" s="213"/>
      <c r="AB93" s="213"/>
      <c r="AC93" s="213"/>
      <c r="AD93" s="213"/>
      <c r="AE93" s="213"/>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row>
    <row r="94" spans="1:64" ht="29.25" customHeight="1" x14ac:dyDescent="0.2">
      <c r="A94" s="150"/>
      <c r="B94" s="150"/>
      <c r="C94" s="151"/>
      <c r="D94" s="152"/>
      <c r="E94" s="151"/>
      <c r="F94" s="62"/>
      <c r="G94" s="170"/>
      <c r="H94" s="170"/>
      <c r="I94" s="170"/>
      <c r="J94" s="170"/>
      <c r="K94" s="170"/>
      <c r="L94" s="171"/>
      <c r="M94" s="172"/>
      <c r="N94" s="170"/>
      <c r="O94" s="170"/>
      <c r="P94" s="170"/>
      <c r="Q94" s="174" t="s">
        <v>176</v>
      </c>
      <c r="R94" s="175"/>
      <c r="S94" s="176"/>
      <c r="T94" s="213">
        <f>IFERROR(SUM(T89:AE89)/SUM(G89:R89),"")</f>
        <v>0.50354609929078009</v>
      </c>
      <c r="U94" s="213"/>
      <c r="V94" s="213"/>
      <c r="W94" s="213"/>
      <c r="X94" s="213"/>
      <c r="Y94" s="213"/>
      <c r="Z94" s="213"/>
      <c r="AA94" s="213"/>
      <c r="AB94" s="213"/>
      <c r="AC94" s="213"/>
      <c r="AD94" s="213"/>
      <c r="AE94" s="213"/>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row>
    <row r="95" spans="1:64" ht="29.25" customHeight="1" x14ac:dyDescent="0.2">
      <c r="A95" s="150"/>
      <c r="B95" s="150"/>
      <c r="C95" s="151"/>
      <c r="D95" s="152"/>
      <c r="E95" s="151"/>
      <c r="F95" s="62"/>
      <c r="G95" s="178"/>
      <c r="H95" s="161">
        <f>SUM($G89:H89)</f>
        <v>18</v>
      </c>
      <c r="I95" s="161">
        <f>SUM($G89:I89)</f>
        <v>21</v>
      </c>
      <c r="J95" s="161">
        <f>SUM($G89:J89)</f>
        <v>25</v>
      </c>
      <c r="K95" s="161">
        <f>SUM($G89:K89)</f>
        <v>31</v>
      </c>
      <c r="L95" s="161">
        <f>SUM($G89:L89)</f>
        <v>33</v>
      </c>
      <c r="M95" s="162">
        <f>SUM($G89:M89)</f>
        <v>76</v>
      </c>
      <c r="N95" s="161">
        <f>SUM($G89:N89)</f>
        <v>116</v>
      </c>
      <c r="O95" s="161">
        <f>SUM($G89:O89)</f>
        <v>124</v>
      </c>
      <c r="P95" s="161">
        <f>SUM($G89:P89)</f>
        <v>131</v>
      </c>
      <c r="Q95" s="161">
        <f>SUM($G89:Q89)</f>
        <v>137</v>
      </c>
      <c r="R95" s="161">
        <f>SUM($G89:R89)</f>
        <v>141</v>
      </c>
      <c r="S95" s="179"/>
      <c r="T95" s="161">
        <f>SUM($T89:T$89)</f>
        <v>7</v>
      </c>
      <c r="U95" s="161">
        <f>SUM($T89:U$89)</f>
        <v>16</v>
      </c>
      <c r="V95" s="161">
        <f>SUM($T89:V$89)</f>
        <v>20</v>
      </c>
      <c r="W95" s="161">
        <f>SUM($T89:W$89)</f>
        <v>21</v>
      </c>
      <c r="X95" s="161">
        <f>SUM($T89:X$89)</f>
        <v>29</v>
      </c>
      <c r="Y95" s="161">
        <f>SUM($T89:Y$89)</f>
        <v>33</v>
      </c>
      <c r="Z95" s="161">
        <f>SUM($T89:Z$89)</f>
        <v>57</v>
      </c>
      <c r="AA95" s="161">
        <f>SUM($T89:AA$89)</f>
        <v>71</v>
      </c>
      <c r="AB95" s="161">
        <f>SUM($T89:AB$89)</f>
        <v>71</v>
      </c>
      <c r="AC95" s="161">
        <f>SUM($T89:AC$89)</f>
        <v>71</v>
      </c>
      <c r="AD95" s="161">
        <f>SUM($T89:AD$89)</f>
        <v>71</v>
      </c>
      <c r="AE95" s="161">
        <f>SUM($T89:AE$89)</f>
        <v>71</v>
      </c>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row>
    <row r="96" spans="1:64" ht="29.25" customHeight="1" x14ac:dyDescent="0.2">
      <c r="A96" s="150"/>
      <c r="B96" s="150"/>
      <c r="C96" s="151"/>
      <c r="D96" s="152"/>
      <c r="E96" s="151"/>
      <c r="F96" s="62"/>
      <c r="G96" s="178"/>
      <c r="H96" s="178"/>
      <c r="I96" s="178"/>
      <c r="J96" s="178"/>
      <c r="K96" s="178"/>
      <c r="L96" s="180"/>
      <c r="M96" s="181"/>
      <c r="N96" s="178"/>
      <c r="O96" s="178"/>
      <c r="P96" s="178"/>
      <c r="Q96" s="178"/>
      <c r="R96" s="178"/>
      <c r="S96" s="183"/>
      <c r="T96" s="184"/>
      <c r="U96" s="185">
        <f t="shared" ref="U96:AE96" si="21">IFERROR(U95/H95,"")</f>
        <v>0.88888888888888884</v>
      </c>
      <c r="V96" s="185">
        <f t="shared" si="21"/>
        <v>0.95238095238095233</v>
      </c>
      <c r="W96" s="185">
        <f t="shared" si="21"/>
        <v>0.84</v>
      </c>
      <c r="X96" s="185">
        <f t="shared" si="21"/>
        <v>0.93548387096774188</v>
      </c>
      <c r="Y96" s="185">
        <f t="shared" si="21"/>
        <v>1</v>
      </c>
      <c r="Z96" s="185">
        <f t="shared" si="21"/>
        <v>0.75</v>
      </c>
      <c r="AA96" s="185">
        <f t="shared" si="21"/>
        <v>0.61206896551724133</v>
      </c>
      <c r="AB96" s="185">
        <f t="shared" si="21"/>
        <v>0.57258064516129037</v>
      </c>
      <c r="AC96" s="185">
        <f t="shared" si="21"/>
        <v>0.5419847328244275</v>
      </c>
      <c r="AD96" s="185">
        <f t="shared" si="21"/>
        <v>0.51824817518248179</v>
      </c>
      <c r="AE96" s="185">
        <f t="shared" si="21"/>
        <v>0.50354609929078009</v>
      </c>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row>
    <row r="97" spans="1:34" ht="17.25" x14ac:dyDescent="0.2">
      <c r="R97" s="1"/>
      <c r="S97" s="189"/>
      <c r="AE97" s="1"/>
      <c r="AF97" s="189"/>
    </row>
    <row r="98" spans="1:34" ht="17.25" x14ac:dyDescent="0.2">
      <c r="R98" s="1"/>
      <c r="S98" s="189"/>
      <c r="AE98" s="1"/>
      <c r="AF98" s="189"/>
    </row>
    <row r="99" spans="1:34" ht="124.5" customHeight="1" x14ac:dyDescent="0.2">
      <c r="A99" s="214" t="s">
        <v>177</v>
      </c>
      <c r="B99" s="214"/>
      <c r="C99" s="214"/>
      <c r="D99" s="214"/>
      <c r="E99" s="214"/>
      <c r="F99" s="214"/>
      <c r="G99" s="214"/>
      <c r="H99" s="214"/>
      <c r="I99" s="214"/>
      <c r="J99" s="214"/>
      <c r="K99" s="214"/>
      <c r="L99" s="214"/>
      <c r="M99" s="214"/>
      <c r="N99" s="214"/>
      <c r="O99" s="214"/>
      <c r="P99" s="214"/>
      <c r="Q99" s="214"/>
      <c r="R99" s="214"/>
      <c r="S99" s="214"/>
      <c r="T99" s="214"/>
      <c r="U99" s="214"/>
      <c r="V99" s="214"/>
      <c r="W99" s="214"/>
      <c r="X99" s="214"/>
      <c r="Y99" s="214"/>
      <c r="Z99" s="214"/>
      <c r="AA99" s="214"/>
      <c r="AB99" s="214"/>
      <c r="AC99" s="214"/>
      <c r="AD99" s="214"/>
      <c r="AE99" s="214"/>
      <c r="AF99" s="214"/>
      <c r="AG99" s="214"/>
      <c r="AH99" s="214"/>
    </row>
    <row r="100" spans="1:34" ht="24.75" customHeight="1" x14ac:dyDescent="0.2">
      <c r="A100" s="214" t="s">
        <v>178</v>
      </c>
      <c r="B100" s="214"/>
      <c r="C100" s="214"/>
      <c r="D100" s="214"/>
      <c r="E100" s="214"/>
      <c r="F100" s="214"/>
      <c r="G100" s="214"/>
      <c r="H100" s="190"/>
      <c r="I100" s="190"/>
      <c r="J100" s="190"/>
      <c r="K100" s="190"/>
      <c r="L100" s="190"/>
      <c r="M100" s="191"/>
      <c r="N100" s="190"/>
      <c r="O100" s="190"/>
      <c r="P100" s="190"/>
      <c r="Q100" s="190"/>
      <c r="R100" s="190"/>
      <c r="S100" s="193"/>
      <c r="U100" s="190"/>
      <c r="V100" s="190"/>
      <c r="W100" s="190"/>
      <c r="X100" s="190"/>
      <c r="Y100" s="190"/>
      <c r="Z100" s="190"/>
      <c r="AA100" s="190"/>
      <c r="AB100" s="190"/>
      <c r="AC100" s="190"/>
      <c r="AD100" s="190"/>
      <c r="AE100" s="190"/>
      <c r="AF100" s="193"/>
      <c r="AG100" s="190"/>
      <c r="AH100" s="190"/>
    </row>
    <row r="101" spans="1:34" ht="51" customHeight="1" x14ac:dyDescent="0.3">
      <c r="A101" s="215" t="s">
        <v>179</v>
      </c>
      <c r="B101" s="215"/>
      <c r="C101" s="215"/>
      <c r="D101" s="215"/>
      <c r="E101" s="215"/>
      <c r="F101" s="215"/>
      <c r="R101" s="1"/>
      <c r="S101" s="189"/>
      <c r="AE101" s="1"/>
      <c r="AF101" s="189"/>
    </row>
    <row r="102" spans="1:34" ht="23.25" customHeight="1" x14ac:dyDescent="0.2">
      <c r="A102" s="214" t="s">
        <v>180</v>
      </c>
      <c r="B102" s="214"/>
      <c r="C102" s="214"/>
      <c r="D102" s="214"/>
      <c r="E102" s="214"/>
      <c r="F102" s="214"/>
      <c r="G102" s="214"/>
      <c r="R102" s="1"/>
      <c r="S102" s="189"/>
      <c r="AE102" s="1"/>
      <c r="AF102" s="189"/>
    </row>
    <row r="103" spans="1:34" ht="17.25" customHeight="1" x14ac:dyDescent="0.2">
      <c r="A103" s="214" t="s">
        <v>181</v>
      </c>
      <c r="B103" s="214"/>
      <c r="C103" s="214"/>
      <c r="D103" s="214"/>
      <c r="E103" s="190"/>
      <c r="R103" s="1"/>
      <c r="S103" s="189"/>
      <c r="AE103" s="1"/>
      <c r="AF103" s="189"/>
    </row>
    <row r="104" spans="1:34" ht="17.25" x14ac:dyDescent="0.2">
      <c r="R104" s="1"/>
      <c r="S104" s="189"/>
      <c r="AE104" s="1"/>
      <c r="AF104" s="189"/>
    </row>
    <row r="105" spans="1:34" ht="17.25" x14ac:dyDescent="0.2">
      <c r="R105" s="1"/>
      <c r="S105" s="189"/>
      <c r="AE105" s="1"/>
      <c r="AF105" s="189"/>
    </row>
    <row r="106" spans="1:34" ht="17.25" customHeight="1" x14ac:dyDescent="0.2">
      <c r="A106" s="214" t="s">
        <v>182</v>
      </c>
      <c r="B106" s="214"/>
      <c r="C106" s="214"/>
      <c r="D106" s="214"/>
      <c r="E106" s="214"/>
      <c r="F106" s="214"/>
      <c r="G106" s="214"/>
      <c r="H106" s="214"/>
      <c r="I106" s="214"/>
      <c r="J106" s="214"/>
      <c r="K106" s="214"/>
      <c r="L106" s="214"/>
      <c r="M106" s="214"/>
      <c r="R106" s="1"/>
      <c r="S106" s="189"/>
      <c r="AE106" s="1"/>
      <c r="AF106" s="189"/>
    </row>
    <row r="107" spans="1:34" ht="17.25" x14ac:dyDescent="0.2">
      <c r="R107" s="1"/>
      <c r="S107" s="189"/>
      <c r="AE107" s="1"/>
      <c r="AF107" s="189"/>
    </row>
    <row r="108" spans="1:34" ht="25.5" customHeight="1" x14ac:dyDescent="0.2">
      <c r="A108" s="205" t="s">
        <v>183</v>
      </c>
      <c r="B108" s="205"/>
      <c r="C108" s="205"/>
      <c r="D108" s="205"/>
      <c r="E108" s="205"/>
      <c r="F108" s="205"/>
      <c r="R108" s="1"/>
      <c r="S108" s="189"/>
      <c r="AE108" s="1"/>
      <c r="AF108" s="189"/>
    </row>
    <row r="109" spans="1:34" ht="351" customHeight="1" x14ac:dyDescent="0.2">
      <c r="A109" s="209"/>
      <c r="B109" s="209"/>
      <c r="C109" s="209"/>
      <c r="D109" s="209"/>
      <c r="E109" s="209"/>
      <c r="F109" s="209"/>
      <c r="R109" s="1"/>
      <c r="S109" s="189"/>
      <c r="AE109" s="1"/>
      <c r="AF109" s="189"/>
    </row>
    <row r="110" spans="1:34" ht="17.25" x14ac:dyDescent="0.2">
      <c r="R110" s="1"/>
      <c r="S110" s="189"/>
      <c r="AE110" s="1"/>
      <c r="AF110" s="189"/>
    </row>
    <row r="111" spans="1:34" ht="17.25" x14ac:dyDescent="0.2">
      <c r="R111" s="1"/>
      <c r="S111" s="189"/>
      <c r="AE111" s="1"/>
      <c r="AF111" s="189"/>
    </row>
    <row r="112" spans="1:34" ht="17.25" x14ac:dyDescent="0.2">
      <c r="R112" s="1"/>
      <c r="S112" s="189"/>
      <c r="AE112" s="1"/>
      <c r="AF112" s="189"/>
    </row>
    <row r="113" spans="18:32" ht="17.25" x14ac:dyDescent="0.2">
      <c r="R113" s="1"/>
      <c r="S113" s="189"/>
      <c r="AE113" s="1"/>
      <c r="AF113" s="189"/>
    </row>
    <row r="114" spans="18:32" ht="17.25" x14ac:dyDescent="0.2">
      <c r="R114" s="1"/>
      <c r="S114" s="189"/>
      <c r="AE114" s="1"/>
      <c r="AF114" s="189"/>
    </row>
    <row r="115" spans="18:32" ht="17.25" x14ac:dyDescent="0.2">
      <c r="R115" s="1"/>
      <c r="S115" s="189"/>
      <c r="AE115" s="1"/>
      <c r="AF115" s="189"/>
    </row>
    <row r="116" spans="18:32" ht="17.25" x14ac:dyDescent="0.2">
      <c r="R116" s="1"/>
      <c r="S116" s="189"/>
      <c r="AE116" s="1"/>
      <c r="AF116" s="189"/>
    </row>
    <row r="117" spans="18:32" ht="17.25" x14ac:dyDescent="0.2">
      <c r="R117" s="1"/>
      <c r="S117" s="189"/>
      <c r="AE117" s="1"/>
      <c r="AF117" s="189"/>
    </row>
    <row r="118" spans="18:32" ht="17.25" x14ac:dyDescent="0.2">
      <c r="R118" s="1"/>
      <c r="S118" s="189"/>
      <c r="AE118" s="1"/>
      <c r="AF118" s="189"/>
    </row>
    <row r="119" spans="18:32" ht="17.25" x14ac:dyDescent="0.2">
      <c r="R119" s="1"/>
      <c r="S119" s="189"/>
      <c r="AE119" s="1"/>
      <c r="AF119" s="189"/>
    </row>
    <row r="120" spans="18:32" ht="17.25" x14ac:dyDescent="0.2">
      <c r="R120" s="1"/>
      <c r="S120" s="189"/>
      <c r="AE120" s="1"/>
      <c r="AF120" s="189"/>
    </row>
    <row r="121" spans="18:32" ht="17.25" x14ac:dyDescent="0.2">
      <c r="R121" s="1"/>
      <c r="S121" s="189"/>
      <c r="AE121" s="1"/>
      <c r="AF121" s="189"/>
    </row>
    <row r="122" spans="18:32" ht="17.25" x14ac:dyDescent="0.2">
      <c r="R122" s="1"/>
      <c r="S122" s="189"/>
      <c r="AE122" s="1"/>
      <c r="AF122" s="189"/>
    </row>
    <row r="123" spans="18:32" ht="17.25" x14ac:dyDescent="0.2">
      <c r="R123" s="1"/>
      <c r="S123" s="189"/>
      <c r="AE123" s="1"/>
      <c r="AF123" s="189"/>
    </row>
    <row r="124" spans="18:32" ht="17.25" x14ac:dyDescent="0.2">
      <c r="R124" s="1"/>
      <c r="S124" s="189"/>
      <c r="AE124" s="1"/>
      <c r="AF124" s="189"/>
    </row>
    <row r="125" spans="18:32" ht="17.25" x14ac:dyDescent="0.2">
      <c r="R125" s="1"/>
      <c r="S125" s="189"/>
      <c r="AE125" s="1"/>
      <c r="AF125" s="189"/>
    </row>
    <row r="126" spans="18:32" ht="17.25" x14ac:dyDescent="0.2">
      <c r="R126" s="1"/>
      <c r="S126" s="189"/>
      <c r="AE126" s="1"/>
      <c r="AF126" s="189"/>
    </row>
    <row r="127" spans="18:32" ht="17.25" x14ac:dyDescent="0.2">
      <c r="R127" s="1"/>
      <c r="S127" s="189"/>
      <c r="AE127" s="1"/>
      <c r="AF127" s="189"/>
    </row>
    <row r="128" spans="18:32" ht="17.25" x14ac:dyDescent="0.2">
      <c r="R128" s="1"/>
      <c r="S128" s="189"/>
      <c r="AE128" s="1"/>
      <c r="AF128" s="189"/>
    </row>
    <row r="129" spans="18:32" ht="17.25" x14ac:dyDescent="0.2">
      <c r="R129" s="1"/>
      <c r="S129" s="189"/>
      <c r="AE129" s="1"/>
      <c r="AF129" s="189"/>
    </row>
    <row r="130" spans="18:32" ht="17.25" x14ac:dyDescent="0.2">
      <c r="R130" s="1"/>
      <c r="S130" s="189"/>
      <c r="AE130" s="1"/>
      <c r="AF130" s="189"/>
    </row>
    <row r="131" spans="18:32" ht="17.25" x14ac:dyDescent="0.2">
      <c r="R131" s="1"/>
      <c r="S131" s="189"/>
      <c r="AE131" s="1"/>
      <c r="AF131" s="189"/>
    </row>
    <row r="132" spans="18:32" ht="17.25" x14ac:dyDescent="0.2">
      <c r="R132" s="1"/>
      <c r="S132" s="189"/>
      <c r="AE132" s="1"/>
      <c r="AF132" s="189"/>
    </row>
    <row r="133" spans="18:32" ht="17.25" x14ac:dyDescent="0.2">
      <c r="R133" s="1"/>
      <c r="S133" s="189"/>
      <c r="AE133" s="1"/>
      <c r="AF133" s="189"/>
    </row>
    <row r="134" spans="18:32" ht="17.25" x14ac:dyDescent="0.2">
      <c r="R134" s="1"/>
      <c r="S134" s="189"/>
      <c r="AE134" s="1"/>
      <c r="AF134" s="189"/>
    </row>
    <row r="135" spans="18:32" ht="17.25" x14ac:dyDescent="0.2">
      <c r="R135" s="1"/>
      <c r="S135" s="189"/>
      <c r="AE135" s="1"/>
      <c r="AF135" s="189"/>
    </row>
    <row r="136" spans="18:32" ht="17.25" x14ac:dyDescent="0.2">
      <c r="R136" s="1"/>
      <c r="S136" s="189"/>
      <c r="AE136" s="1"/>
      <c r="AF136" s="189"/>
    </row>
    <row r="137" spans="18:32" ht="17.25" x14ac:dyDescent="0.2">
      <c r="R137" s="1"/>
      <c r="S137" s="189"/>
      <c r="AE137" s="1"/>
      <c r="AF137" s="189"/>
    </row>
    <row r="138" spans="18:32" ht="17.25" x14ac:dyDescent="0.2">
      <c r="R138" s="1"/>
      <c r="S138" s="189"/>
      <c r="AE138" s="1"/>
      <c r="AF138" s="189"/>
    </row>
    <row r="139" spans="18:32" ht="17.25" x14ac:dyDescent="0.2">
      <c r="R139" s="1"/>
      <c r="S139" s="189"/>
      <c r="AE139" s="1"/>
      <c r="AF139" s="189"/>
    </row>
    <row r="140" spans="18:32" ht="17.25" x14ac:dyDescent="0.2">
      <c r="R140" s="1"/>
      <c r="S140" s="189"/>
      <c r="AE140" s="1"/>
      <c r="AF140" s="189"/>
    </row>
    <row r="141" spans="18:32" ht="17.25" x14ac:dyDescent="0.2">
      <c r="R141" s="1"/>
      <c r="S141" s="189"/>
      <c r="AE141" s="1"/>
      <c r="AF141" s="189"/>
    </row>
    <row r="142" spans="18:32" ht="17.25" x14ac:dyDescent="0.2">
      <c r="R142" s="1"/>
      <c r="S142" s="189"/>
      <c r="AE142" s="1"/>
      <c r="AF142" s="189"/>
    </row>
  </sheetData>
  <mergeCells count="153">
    <mergeCell ref="A106:M106"/>
    <mergeCell ref="A108:F108"/>
    <mergeCell ref="A109:F109"/>
    <mergeCell ref="T94:AE94"/>
    <mergeCell ref="A99:AH99"/>
    <mergeCell ref="A100:G100"/>
    <mergeCell ref="A101:F101"/>
    <mergeCell ref="A102:G102"/>
    <mergeCell ref="A103:D103"/>
    <mergeCell ref="T92:V92"/>
    <mergeCell ref="W92:Y92"/>
    <mergeCell ref="Z92:AB92"/>
    <mergeCell ref="AC92:AE92"/>
    <mergeCell ref="T93:Y93"/>
    <mergeCell ref="Z93:AE93"/>
    <mergeCell ref="Z85:AB85"/>
    <mergeCell ref="AC85:AE85"/>
    <mergeCell ref="A86:AH86"/>
    <mergeCell ref="G88:S88"/>
    <mergeCell ref="T88:AE88"/>
    <mergeCell ref="T90:AE90"/>
    <mergeCell ref="G85:I85"/>
    <mergeCell ref="J85:L85"/>
    <mergeCell ref="M85:O85"/>
    <mergeCell ref="P85:R85"/>
    <mergeCell ref="T85:V85"/>
    <mergeCell ref="W85:Y85"/>
    <mergeCell ref="A81:AH81"/>
    <mergeCell ref="G84:I84"/>
    <mergeCell ref="J84:L84"/>
    <mergeCell ref="M84:O84"/>
    <mergeCell ref="P84:R84"/>
    <mergeCell ref="T84:V84"/>
    <mergeCell ref="W84:Y84"/>
    <mergeCell ref="Z84:AB84"/>
    <mergeCell ref="AC84:AE84"/>
    <mergeCell ref="AC79:AE79"/>
    <mergeCell ref="G80:I80"/>
    <mergeCell ref="J80:L80"/>
    <mergeCell ref="M80:O80"/>
    <mergeCell ref="P80:R80"/>
    <mergeCell ref="T80:V80"/>
    <mergeCell ref="W80:Y80"/>
    <mergeCell ref="Z80:AB80"/>
    <mergeCell ref="AC80:AE80"/>
    <mergeCell ref="Z73:AB73"/>
    <mergeCell ref="AC73:AE73"/>
    <mergeCell ref="A74:AH74"/>
    <mergeCell ref="G79:I79"/>
    <mergeCell ref="J79:L79"/>
    <mergeCell ref="M79:O79"/>
    <mergeCell ref="P79:R79"/>
    <mergeCell ref="T79:V79"/>
    <mergeCell ref="W79:Y79"/>
    <mergeCell ref="Z79:AB79"/>
    <mergeCell ref="G73:I73"/>
    <mergeCell ref="J73:L73"/>
    <mergeCell ref="M73:O73"/>
    <mergeCell ref="P73:R73"/>
    <mergeCell ref="T73:V73"/>
    <mergeCell ref="W73:Y73"/>
    <mergeCell ref="A68:AH68"/>
    <mergeCell ref="G72:I72"/>
    <mergeCell ref="J72:L72"/>
    <mergeCell ref="M72:O72"/>
    <mergeCell ref="P72:R72"/>
    <mergeCell ref="T72:V72"/>
    <mergeCell ref="W72:Y72"/>
    <mergeCell ref="Z72:AB72"/>
    <mergeCell ref="AC72:AE72"/>
    <mergeCell ref="AC66:AE66"/>
    <mergeCell ref="G67:I67"/>
    <mergeCell ref="J67:L67"/>
    <mergeCell ref="M67:O67"/>
    <mergeCell ref="P67:R67"/>
    <mergeCell ref="T67:V67"/>
    <mergeCell ref="W67:Y67"/>
    <mergeCell ref="Z67:AB67"/>
    <mergeCell ref="AC67:AE67"/>
    <mergeCell ref="Z54:AB54"/>
    <mergeCell ref="AC54:AE54"/>
    <mergeCell ref="A55:AH55"/>
    <mergeCell ref="G66:I66"/>
    <mergeCell ref="J66:L66"/>
    <mergeCell ref="M66:O66"/>
    <mergeCell ref="P66:R66"/>
    <mergeCell ref="T66:V66"/>
    <mergeCell ref="W66:Y66"/>
    <mergeCell ref="Z66:AB66"/>
    <mergeCell ref="G54:I54"/>
    <mergeCell ref="J54:L54"/>
    <mergeCell ref="M54:O54"/>
    <mergeCell ref="P54:R54"/>
    <mergeCell ref="T54:V54"/>
    <mergeCell ref="W54:Y54"/>
    <mergeCell ref="A32:AH32"/>
    <mergeCell ref="G53:I53"/>
    <mergeCell ref="J53:L53"/>
    <mergeCell ref="M53:O53"/>
    <mergeCell ref="P53:R53"/>
    <mergeCell ref="T53:V53"/>
    <mergeCell ref="W53:Y53"/>
    <mergeCell ref="Z53:AB53"/>
    <mergeCell ref="AC53:AE53"/>
    <mergeCell ref="AC30:AE30"/>
    <mergeCell ref="G31:I31"/>
    <mergeCell ref="J31:L31"/>
    <mergeCell ref="M31:O31"/>
    <mergeCell ref="P31:R31"/>
    <mergeCell ref="T31:V31"/>
    <mergeCell ref="W31:Y31"/>
    <mergeCell ref="Z31:AB31"/>
    <mergeCell ref="AC31:AE31"/>
    <mergeCell ref="AC17:AE17"/>
    <mergeCell ref="A18:AH18"/>
    <mergeCell ref="A29:F29"/>
    <mergeCell ref="G30:I30"/>
    <mergeCell ref="J30:L30"/>
    <mergeCell ref="M30:O30"/>
    <mergeCell ref="P30:R30"/>
    <mergeCell ref="T30:V30"/>
    <mergeCell ref="W30:Y30"/>
    <mergeCell ref="Z30:AB30"/>
    <mergeCell ref="W16:Y16"/>
    <mergeCell ref="Z16:AB16"/>
    <mergeCell ref="AC16:AE16"/>
    <mergeCell ref="G17:I17"/>
    <mergeCell ref="J17:L17"/>
    <mergeCell ref="M17:O17"/>
    <mergeCell ref="P17:R17"/>
    <mergeCell ref="T17:V17"/>
    <mergeCell ref="W17:Y17"/>
    <mergeCell ref="Z17:AB17"/>
    <mergeCell ref="G5:R5"/>
    <mergeCell ref="T5:AF5"/>
    <mergeCell ref="A7:AH7"/>
    <mergeCell ref="A8:AH8"/>
    <mergeCell ref="A15:F15"/>
    <mergeCell ref="G16:I16"/>
    <mergeCell ref="J16:L16"/>
    <mergeCell ref="M16:O16"/>
    <mergeCell ref="P16:R16"/>
    <mergeCell ref="T16:V16"/>
    <mergeCell ref="A1:AH1"/>
    <mergeCell ref="A2:AH2"/>
    <mergeCell ref="A3:AH3"/>
    <mergeCell ref="A4:AH4"/>
    <mergeCell ref="A5:A6"/>
    <mergeCell ref="B5:B6"/>
    <mergeCell ref="C5:C6"/>
    <mergeCell ref="D5:D6"/>
    <mergeCell ref="E5:E6"/>
    <mergeCell ref="F5:F6"/>
  </mergeCells>
  <pageMargins left="0.25" right="0.25" top="1.1437007874015752" bottom="1.0472440944881893" header="0.75000000000000011" footer="0.30000000000000004"/>
  <pageSetup paperSize="0" scale="31" fitToWidth="0" fitToHeight="0" orientation="landscape" horizontalDpi="0" verticalDpi="0" copies="0"/>
  <headerFooter alignWithMargins="0">
    <oddFooter>&amp;CPROGRAMA GENERAL DE MSM - OCIN 2017&amp;RPág. &amp;P de &amp;N</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W141"/>
  <sheetViews>
    <sheetView workbookViewId="0"/>
  </sheetViews>
  <sheetFormatPr baseColWidth="10" defaultRowHeight="15" x14ac:dyDescent="0.2"/>
  <cols>
    <col min="1" max="1" width="9.25" style="1" customWidth="1"/>
    <col min="2" max="2" width="14.125" style="186" hidden="1" customWidth="1"/>
    <col min="3" max="3" width="17" style="186" customWidth="1"/>
    <col min="4" max="4" width="69.125" style="1" customWidth="1"/>
    <col min="5" max="5" width="15.625" style="186" customWidth="1"/>
    <col min="6" max="6" width="13.75" style="186" customWidth="1"/>
    <col min="7" max="12" width="5" style="1" customWidth="1"/>
    <col min="13" max="13" width="5" style="300" customWidth="1"/>
    <col min="14" max="16" width="5" style="1" customWidth="1"/>
    <col min="17" max="17" width="6.625" style="1" customWidth="1"/>
    <col min="18" max="18" width="5" style="189" customWidth="1"/>
    <col min="19" max="19" width="9.875" style="1" customWidth="1"/>
    <col min="20" max="20" width="4.875" style="186" customWidth="1"/>
    <col min="21" max="30" width="4.875" style="1" customWidth="1"/>
    <col min="31" max="31" width="4.875" style="189" customWidth="1"/>
    <col min="32" max="32" width="9.25" style="1" customWidth="1"/>
    <col min="33" max="33" width="11.5" style="1" customWidth="1"/>
    <col min="34" max="34" width="106.125" style="1" customWidth="1"/>
    <col min="35" max="35" width="20.75" style="1" customWidth="1"/>
    <col min="36" max="36" width="35.5" style="1" customWidth="1"/>
    <col min="37" max="64" width="20.75" style="1" customWidth="1"/>
    <col min="65" max="1023" width="20.75" customWidth="1"/>
    <col min="1024" max="1024" width="11" customWidth="1"/>
  </cols>
  <sheetData>
    <row r="1" spans="1:51" ht="10.7" customHeight="1" x14ac:dyDescent="0.3">
      <c r="A1" s="194" t="s">
        <v>0</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row>
    <row r="2" spans="1:51" s="2" customFormat="1" ht="20.85" customHeight="1" x14ac:dyDescent="0.2">
      <c r="A2" s="195" t="s">
        <v>1</v>
      </c>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row>
    <row r="3" spans="1:51" s="2" customFormat="1" ht="23.1" customHeight="1" x14ac:dyDescent="0.2">
      <c r="A3" s="195" t="s">
        <v>2</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row>
    <row r="4" spans="1:51" s="2" customFormat="1" ht="20.45" customHeight="1" x14ac:dyDescent="0.2">
      <c r="A4" s="195" t="s">
        <v>3</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row>
    <row r="5" spans="1:51" ht="18" customHeight="1" x14ac:dyDescent="0.2">
      <c r="A5" s="196" t="s">
        <v>4</v>
      </c>
      <c r="B5" s="196" t="s">
        <v>5</v>
      </c>
      <c r="C5" s="196" t="s">
        <v>6</v>
      </c>
      <c r="D5" s="196" t="s">
        <v>7</v>
      </c>
      <c r="E5" s="196" t="s">
        <v>8</v>
      </c>
      <c r="F5" s="196" t="s">
        <v>9</v>
      </c>
      <c r="G5" s="197" t="s">
        <v>10</v>
      </c>
      <c r="H5" s="197"/>
      <c r="I5" s="197"/>
      <c r="J5" s="197"/>
      <c r="K5" s="197"/>
      <c r="L5" s="197"/>
      <c r="M5" s="197"/>
      <c r="N5" s="197"/>
      <c r="O5" s="197"/>
      <c r="P5" s="197"/>
      <c r="Q5" s="197"/>
      <c r="R5" s="197"/>
      <c r="S5" s="3"/>
      <c r="T5" s="198" t="s">
        <v>11</v>
      </c>
      <c r="U5" s="198"/>
      <c r="V5" s="198"/>
      <c r="W5" s="198"/>
      <c r="X5" s="198"/>
      <c r="Y5" s="198"/>
      <c r="Z5" s="198"/>
      <c r="AA5" s="198"/>
      <c r="AB5" s="198"/>
      <c r="AC5" s="198"/>
      <c r="AD5" s="198"/>
      <c r="AE5" s="198"/>
      <c r="AF5" s="198"/>
      <c r="AG5" s="4"/>
      <c r="AH5" s="5"/>
      <c r="AI5" s="6"/>
      <c r="AJ5" s="1" t="s">
        <v>12</v>
      </c>
    </row>
    <row r="6" spans="1:51" s="15" customFormat="1" ht="41.65" customHeight="1" x14ac:dyDescent="0.2">
      <c r="A6" s="196"/>
      <c r="B6" s="196"/>
      <c r="C6" s="196"/>
      <c r="D6" s="196"/>
      <c r="E6" s="196"/>
      <c r="F6" s="196"/>
      <c r="G6" s="7" t="s">
        <v>13</v>
      </c>
      <c r="H6" s="7" t="s">
        <v>14</v>
      </c>
      <c r="I6" s="7" t="s">
        <v>15</v>
      </c>
      <c r="J6" s="7" t="s">
        <v>16</v>
      </c>
      <c r="K6" s="7" t="s">
        <v>17</v>
      </c>
      <c r="L6" s="7" t="s">
        <v>18</v>
      </c>
      <c r="M6" s="258" t="s">
        <v>19</v>
      </c>
      <c r="N6" s="7" t="s">
        <v>20</v>
      </c>
      <c r="O6" s="7" t="s">
        <v>21</v>
      </c>
      <c r="P6" s="7" t="s">
        <v>22</v>
      </c>
      <c r="Q6" s="7" t="s">
        <v>23</v>
      </c>
      <c r="R6" s="7" t="s">
        <v>24</v>
      </c>
      <c r="S6" s="9" t="s">
        <v>25</v>
      </c>
      <c r="T6" s="10" t="s">
        <v>26</v>
      </c>
      <c r="U6" s="10" t="s">
        <v>14</v>
      </c>
      <c r="V6" s="10" t="s">
        <v>15</v>
      </c>
      <c r="W6" s="10" t="s">
        <v>16</v>
      </c>
      <c r="X6" s="10" t="s">
        <v>17</v>
      </c>
      <c r="Y6" s="10" t="s">
        <v>18</v>
      </c>
      <c r="Z6" s="10" t="s">
        <v>19</v>
      </c>
      <c r="AA6" s="10" t="s">
        <v>20</v>
      </c>
      <c r="AB6" s="10" t="s">
        <v>21</v>
      </c>
      <c r="AC6" s="10" t="s">
        <v>22</v>
      </c>
      <c r="AD6" s="10" t="s">
        <v>23</v>
      </c>
      <c r="AE6" s="10" t="s">
        <v>24</v>
      </c>
      <c r="AF6" s="11" t="s">
        <v>25</v>
      </c>
      <c r="AG6" s="12" t="s">
        <v>27</v>
      </c>
      <c r="AH6" s="13" t="s">
        <v>28</v>
      </c>
      <c r="AI6" s="14"/>
      <c r="AJ6" s="15" t="s">
        <v>29</v>
      </c>
    </row>
    <row r="7" spans="1:51" ht="18.2" customHeight="1" x14ac:dyDescent="0.2">
      <c r="A7" s="199" t="s">
        <v>30</v>
      </c>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6"/>
      <c r="AJ7" s="1" t="s">
        <v>31</v>
      </c>
    </row>
    <row r="8" spans="1:51" ht="21.2" customHeight="1" x14ac:dyDescent="0.2">
      <c r="A8" s="199" t="s">
        <v>32</v>
      </c>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6"/>
      <c r="AJ8" s="1" t="s">
        <v>31</v>
      </c>
    </row>
    <row r="9" spans="1:51" ht="110.1" customHeight="1" x14ac:dyDescent="0.2">
      <c r="A9" s="259" t="s">
        <v>33</v>
      </c>
      <c r="B9" s="39" t="s">
        <v>34</v>
      </c>
      <c r="C9" s="218" t="s">
        <v>35</v>
      </c>
      <c r="D9" s="219" t="s">
        <v>36</v>
      </c>
      <c r="E9" s="220" t="s">
        <v>37</v>
      </c>
      <c r="F9" s="39" t="s">
        <v>38</v>
      </c>
      <c r="G9" s="23"/>
      <c r="H9" s="23"/>
      <c r="I9" s="23"/>
      <c r="J9" s="23"/>
      <c r="K9" s="23">
        <v>1</v>
      </c>
      <c r="L9" s="23"/>
      <c r="M9" s="260"/>
      <c r="N9" s="24"/>
      <c r="O9" s="24"/>
      <c r="P9" s="24"/>
      <c r="Q9" s="24"/>
      <c r="R9" s="43"/>
      <c r="S9" s="44">
        <f>IFERROR(SUM(G9:R9),"")</f>
        <v>1</v>
      </c>
      <c r="T9" s="45"/>
      <c r="U9" s="23"/>
      <c r="V9" s="23"/>
      <c r="W9" s="23"/>
      <c r="X9" s="23">
        <v>1</v>
      </c>
      <c r="Y9" s="23"/>
      <c r="Z9" s="23"/>
      <c r="AA9" s="23"/>
      <c r="AB9" s="23"/>
      <c r="AC9" s="23"/>
      <c r="AD9" s="23"/>
      <c r="AE9" s="23"/>
      <c r="AF9" s="221">
        <f>IFERROR(SUM(T9:AE9),"")</f>
        <v>1</v>
      </c>
      <c r="AG9" s="30">
        <f>IF(AND(S9=0,AF9=0),"",IF(IFERROR(AF9/S9,"")&gt;100%,100%,IFERROR(AF9/S9,"")))</f>
        <v>1</v>
      </c>
      <c r="AH9" s="261" t="s">
        <v>227</v>
      </c>
    </row>
    <row r="10" spans="1:51" ht="67.150000000000006" customHeight="1" x14ac:dyDescent="0.2">
      <c r="A10" s="39" t="s">
        <v>39</v>
      </c>
      <c r="B10" s="39" t="s">
        <v>34</v>
      </c>
      <c r="C10" s="218" t="s">
        <v>35</v>
      </c>
      <c r="D10" s="219" t="s">
        <v>40</v>
      </c>
      <c r="E10" s="220" t="s">
        <v>53</v>
      </c>
      <c r="F10" s="39" t="s">
        <v>38</v>
      </c>
      <c r="G10" s="23"/>
      <c r="H10" s="23"/>
      <c r="I10" s="23"/>
      <c r="J10" s="23"/>
      <c r="K10" s="23"/>
      <c r="L10" s="23"/>
      <c r="M10" s="260"/>
      <c r="N10" s="24"/>
      <c r="O10" s="24">
        <v>1</v>
      </c>
      <c r="P10" s="24"/>
      <c r="Q10" s="24"/>
      <c r="R10" s="43"/>
      <c r="S10" s="44">
        <f>IFERROR(SUM(G10:R10),"")</f>
        <v>1</v>
      </c>
      <c r="T10" s="45"/>
      <c r="U10" s="23"/>
      <c r="V10" s="23"/>
      <c r="W10" s="23"/>
      <c r="X10" s="23"/>
      <c r="Y10" s="23"/>
      <c r="Z10" s="23"/>
      <c r="AA10" s="23"/>
      <c r="AB10" s="23"/>
      <c r="AC10" s="23"/>
      <c r="AD10" s="23"/>
      <c r="AE10" s="23"/>
      <c r="AF10" s="221">
        <f>IFERROR(SUM(T10:AE10),"")</f>
        <v>0</v>
      </c>
      <c r="AG10" s="30">
        <f>IF(AND(S10=0,AF10=0),"",IF(IFERROR(AF10/S10,"")&gt;100%,100%,IFERROR(AF10/S10,"")))</f>
        <v>0</v>
      </c>
      <c r="AH10" s="46" t="s">
        <v>228</v>
      </c>
    </row>
    <row r="11" spans="1:51" ht="72.400000000000006" customHeight="1" x14ac:dyDescent="0.2">
      <c r="A11" s="39" t="s">
        <v>42</v>
      </c>
      <c r="B11" s="39" t="s">
        <v>34</v>
      </c>
      <c r="C11" s="218" t="s">
        <v>35</v>
      </c>
      <c r="D11" s="219" t="s">
        <v>43</v>
      </c>
      <c r="E11" s="220" t="s">
        <v>229</v>
      </c>
      <c r="F11" s="39" t="s">
        <v>38</v>
      </c>
      <c r="G11" s="23"/>
      <c r="H11" s="23"/>
      <c r="I11" s="23"/>
      <c r="J11" s="23"/>
      <c r="K11" s="23"/>
      <c r="L11" s="23"/>
      <c r="M11" s="260"/>
      <c r="N11" s="24"/>
      <c r="O11" s="24"/>
      <c r="P11" s="24">
        <v>1</v>
      </c>
      <c r="Q11" s="24"/>
      <c r="R11" s="43"/>
      <c r="S11" s="44">
        <f>IFERROR(SUM(G11:R11),"")</f>
        <v>1</v>
      </c>
      <c r="T11" s="45"/>
      <c r="U11" s="23"/>
      <c r="V11" s="23"/>
      <c r="W11" s="23"/>
      <c r="X11" s="23"/>
      <c r="Y11" s="23"/>
      <c r="Z11" s="23"/>
      <c r="AA11" s="44"/>
      <c r="AB11" s="23"/>
      <c r="AC11" s="23"/>
      <c r="AD11" s="23"/>
      <c r="AE11" s="23"/>
      <c r="AF11" s="221">
        <f>IFERROR(SUM(T11:AE11),"")</f>
        <v>0</v>
      </c>
      <c r="AG11" s="30">
        <f>IF(AND(S11=0,AF11=0),"",IF(IFERROR(AF11/S11,"")&gt;100%,100%,IFERROR(AF11/S11,"")))</f>
        <v>0</v>
      </c>
      <c r="AH11" s="46" t="s">
        <v>228</v>
      </c>
    </row>
    <row r="12" spans="1:51" ht="60.75" customHeight="1" x14ac:dyDescent="0.2">
      <c r="A12" s="39" t="s">
        <v>45</v>
      </c>
      <c r="B12" s="39" t="s">
        <v>34</v>
      </c>
      <c r="C12" s="218" t="s">
        <v>35</v>
      </c>
      <c r="D12" s="219" t="s">
        <v>49</v>
      </c>
      <c r="E12" s="220" t="s">
        <v>50</v>
      </c>
      <c r="F12" s="39" t="s">
        <v>38</v>
      </c>
      <c r="G12" s="23"/>
      <c r="H12" s="23"/>
      <c r="I12" s="23"/>
      <c r="J12" s="23"/>
      <c r="K12" s="23"/>
      <c r="L12" s="23"/>
      <c r="M12" s="260"/>
      <c r="N12" s="24"/>
      <c r="O12" s="24"/>
      <c r="P12" s="24"/>
      <c r="Q12" s="24">
        <v>1</v>
      </c>
      <c r="R12" s="43"/>
      <c r="S12" s="44">
        <f>IFERROR(SUM(G12:R12),"")</f>
        <v>1</v>
      </c>
      <c r="T12" s="45"/>
      <c r="U12" s="23"/>
      <c r="V12" s="23"/>
      <c r="W12" s="23"/>
      <c r="X12" s="23"/>
      <c r="Y12" s="23"/>
      <c r="Z12" s="23"/>
      <c r="AA12" s="44"/>
      <c r="AB12" s="23"/>
      <c r="AC12" s="23"/>
      <c r="AD12" s="23"/>
      <c r="AE12" s="23"/>
      <c r="AF12" s="221">
        <f>IFERROR(SUM(T12:AE12),"")</f>
        <v>0</v>
      </c>
      <c r="AG12" s="30">
        <f>IF(AND(S12=0,AF12=0),"",IF(IFERROR(AF12/S12,"")&gt;100%,100%,IFERROR(AF12/S12,"")))</f>
        <v>0</v>
      </c>
      <c r="AH12" s="46" t="s">
        <v>228</v>
      </c>
    </row>
    <row r="13" spans="1:51" s="54" customFormat="1" ht="17.25" customHeight="1" x14ac:dyDescent="0.2">
      <c r="A13" s="200" t="s">
        <v>54</v>
      </c>
      <c r="B13" s="200"/>
      <c r="C13" s="200"/>
      <c r="D13" s="200"/>
      <c r="E13" s="200"/>
      <c r="F13" s="200"/>
      <c r="G13" s="47">
        <f t="shared" ref="G13:S13" si="0">SUM(G9:G12)</f>
        <v>0</v>
      </c>
      <c r="H13" s="47">
        <f t="shared" si="0"/>
        <v>0</v>
      </c>
      <c r="I13" s="47">
        <f t="shared" si="0"/>
        <v>0</v>
      </c>
      <c r="J13" s="47">
        <f t="shared" si="0"/>
        <v>0</v>
      </c>
      <c r="K13" s="47">
        <f t="shared" si="0"/>
        <v>1</v>
      </c>
      <c r="L13" s="47">
        <f t="shared" si="0"/>
        <v>0</v>
      </c>
      <c r="M13" s="262">
        <f t="shared" si="0"/>
        <v>0</v>
      </c>
      <c r="N13" s="47">
        <f t="shared" si="0"/>
        <v>0</v>
      </c>
      <c r="O13" s="47">
        <f t="shared" si="0"/>
        <v>1</v>
      </c>
      <c r="P13" s="47">
        <f t="shared" si="0"/>
        <v>1</v>
      </c>
      <c r="Q13" s="47">
        <f t="shared" si="0"/>
        <v>1</v>
      </c>
      <c r="R13" s="47">
        <f t="shared" si="0"/>
        <v>0</v>
      </c>
      <c r="S13" s="50">
        <f t="shared" si="0"/>
        <v>4</v>
      </c>
      <c r="T13" s="47">
        <f t="shared" ref="T13:AE13" si="1">SUM(T9:T11)</f>
        <v>0</v>
      </c>
      <c r="U13" s="47">
        <f t="shared" si="1"/>
        <v>0</v>
      </c>
      <c r="V13" s="47">
        <f t="shared" si="1"/>
        <v>0</v>
      </c>
      <c r="W13" s="47">
        <f t="shared" si="1"/>
        <v>0</v>
      </c>
      <c r="X13" s="47">
        <f t="shared" si="1"/>
        <v>1</v>
      </c>
      <c r="Y13" s="47">
        <f t="shared" si="1"/>
        <v>0</v>
      </c>
      <c r="Z13" s="47">
        <f t="shared" si="1"/>
        <v>0</v>
      </c>
      <c r="AA13" s="47">
        <f t="shared" si="1"/>
        <v>0</v>
      </c>
      <c r="AB13" s="47">
        <f t="shared" si="1"/>
        <v>0</v>
      </c>
      <c r="AC13" s="47">
        <f t="shared" si="1"/>
        <v>0</v>
      </c>
      <c r="AD13" s="47">
        <f t="shared" si="1"/>
        <v>0</v>
      </c>
      <c r="AE13" s="47">
        <f t="shared" si="1"/>
        <v>0</v>
      </c>
      <c r="AF13" s="51">
        <f>SUM(AE10:AE11)</f>
        <v>0</v>
      </c>
      <c r="AG13" s="52">
        <f>+AF13/S13</f>
        <v>0</v>
      </c>
      <c r="AH13" s="53"/>
    </row>
    <row r="14" spans="1:51" ht="17.25" x14ac:dyDescent="0.2">
      <c r="A14" s="55"/>
      <c r="B14" s="56"/>
      <c r="C14" s="56"/>
      <c r="D14" s="263"/>
      <c r="E14" s="58"/>
      <c r="F14" s="56"/>
      <c r="G14" s="201">
        <f>+G13+H13+I13</f>
        <v>0</v>
      </c>
      <c r="H14" s="201"/>
      <c r="I14" s="201"/>
      <c r="J14" s="201">
        <f>+J13+K13+L13</f>
        <v>1</v>
      </c>
      <c r="K14" s="201"/>
      <c r="L14" s="201"/>
      <c r="M14" s="302">
        <f>+M13+N13+O13</f>
        <v>1</v>
      </c>
      <c r="N14" s="302"/>
      <c r="O14" s="302"/>
      <c r="P14" s="201">
        <f>+P13+Q13+R13</f>
        <v>2</v>
      </c>
      <c r="Q14" s="201"/>
      <c r="R14" s="201"/>
      <c r="S14" s="51">
        <f>+G14+J14+M14+P14</f>
        <v>4</v>
      </c>
      <c r="T14" s="201">
        <f>+T13+U13+V13</f>
        <v>0</v>
      </c>
      <c r="U14" s="201"/>
      <c r="V14" s="201"/>
      <c r="W14" s="201">
        <f>+W13+X13+Y13</f>
        <v>1</v>
      </c>
      <c r="X14" s="201"/>
      <c r="Y14" s="201"/>
      <c r="Z14" s="201">
        <f>+Z13+AA13+AB13</f>
        <v>0</v>
      </c>
      <c r="AA14" s="201"/>
      <c r="AB14" s="201"/>
      <c r="AC14" s="201">
        <f>+AC13+AD13+AE13</f>
        <v>0</v>
      </c>
      <c r="AD14" s="201"/>
      <c r="AE14" s="201"/>
      <c r="AF14" s="51">
        <f>+T14+W14+Z14+AC14</f>
        <v>1</v>
      </c>
      <c r="AG14" s="59">
        <f>+AF14/S14</f>
        <v>0.25</v>
      </c>
      <c r="AH14" s="60"/>
    </row>
    <row r="15" spans="1:51" ht="17.25" x14ac:dyDescent="0.2">
      <c r="A15" s="55"/>
      <c r="B15" s="56"/>
      <c r="C15" s="56"/>
      <c r="D15" s="263"/>
      <c r="E15" s="58"/>
      <c r="F15" s="56"/>
      <c r="G15" s="203">
        <f>+G14/S14</f>
        <v>0</v>
      </c>
      <c r="H15" s="203"/>
      <c r="I15" s="203"/>
      <c r="J15" s="203">
        <f>+J14/S14</f>
        <v>0.25</v>
      </c>
      <c r="K15" s="203"/>
      <c r="L15" s="203"/>
      <c r="M15" s="303">
        <f>+M14/S14</f>
        <v>0.25</v>
      </c>
      <c r="N15" s="303"/>
      <c r="O15" s="303"/>
      <c r="P15" s="203">
        <f>+P14/S14</f>
        <v>0.5</v>
      </c>
      <c r="Q15" s="203"/>
      <c r="R15" s="203"/>
      <c r="S15" s="61">
        <f>+G15+J15+M15+P15</f>
        <v>1</v>
      </c>
      <c r="T15" s="203" t="e">
        <f>+T14/G14</f>
        <v>#DIV/0!</v>
      </c>
      <c r="U15" s="203"/>
      <c r="V15" s="203"/>
      <c r="W15" s="203">
        <f>+W14/J14</f>
        <v>1</v>
      </c>
      <c r="X15" s="203"/>
      <c r="Y15" s="203"/>
      <c r="Z15" s="203">
        <f>+Z14/M14</f>
        <v>0</v>
      </c>
      <c r="AA15" s="203"/>
      <c r="AB15" s="203"/>
      <c r="AC15" s="203">
        <f>+AC14/P14</f>
        <v>0</v>
      </c>
      <c r="AD15" s="203"/>
      <c r="AE15" s="203"/>
      <c r="AF15" s="61" t="e">
        <f>(T15+W15+Z15)/3</f>
        <v>#DIV/0!</v>
      </c>
      <c r="AG15" s="59"/>
      <c r="AH15" s="60"/>
    </row>
    <row r="16" spans="1:51" ht="23.45" customHeight="1" x14ac:dyDescent="0.2">
      <c r="A16" s="199" t="s">
        <v>55</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87"/>
      <c r="AJ16" s="187"/>
      <c r="AK16" s="187"/>
      <c r="AL16" s="187"/>
      <c r="AM16" s="187"/>
      <c r="AN16" s="187"/>
      <c r="AO16" s="187"/>
      <c r="AP16" s="187"/>
      <c r="AQ16" s="187"/>
      <c r="AR16" s="187"/>
      <c r="AS16" s="187"/>
      <c r="AT16" s="187"/>
      <c r="AU16" s="187"/>
      <c r="AV16" s="187"/>
      <c r="AW16" s="187"/>
      <c r="AX16" s="187"/>
      <c r="AY16" s="187"/>
    </row>
    <row r="17" spans="1:75" s="74" customFormat="1" ht="75.599999999999994" customHeight="1" x14ac:dyDescent="0.2">
      <c r="A17" s="222" t="s">
        <v>56</v>
      </c>
      <c r="B17" s="223" t="s">
        <v>57</v>
      </c>
      <c r="C17" s="223" t="s">
        <v>58</v>
      </c>
      <c r="D17" s="264" t="s">
        <v>230</v>
      </c>
      <c r="E17" s="225" t="s">
        <v>60</v>
      </c>
      <c r="F17" s="225" t="s">
        <v>61</v>
      </c>
      <c r="G17" s="67"/>
      <c r="H17" s="67">
        <v>1</v>
      </c>
      <c r="I17" s="67"/>
      <c r="J17" s="67"/>
      <c r="K17" s="67"/>
      <c r="L17" s="67"/>
      <c r="M17" s="265"/>
      <c r="N17" s="67"/>
      <c r="O17" s="67"/>
      <c r="P17" s="67"/>
      <c r="Q17" s="67"/>
      <c r="R17" s="228"/>
      <c r="S17" s="229">
        <f t="shared" ref="S17:S26" si="2">IFERROR(SUM(G17:R17),"")</f>
        <v>1</v>
      </c>
      <c r="T17" s="230"/>
      <c r="U17" s="67">
        <v>1</v>
      </c>
      <c r="V17" s="67"/>
      <c r="W17" s="67"/>
      <c r="X17" s="67"/>
      <c r="Y17" s="67"/>
      <c r="Z17" s="67"/>
      <c r="AA17" s="67"/>
      <c r="AB17" s="67"/>
      <c r="AC17" s="67"/>
      <c r="AD17" s="67"/>
      <c r="AE17" s="67"/>
      <c r="AF17" s="235">
        <f t="shared" ref="AF17:AF26" si="3">IFERROR(SUM(T17:AE17),"")</f>
        <v>1</v>
      </c>
      <c r="AG17" s="266">
        <f t="shared" ref="AG17:AG26" si="4">IF(AND(S17=0,AF17=0),"",IF(IFERROR(AF17/S17,"")&gt;100%,100%,IFERROR(AF17/S17,"")))</f>
        <v>1</v>
      </c>
      <c r="AH17" s="97" t="s">
        <v>231</v>
      </c>
    </row>
    <row r="18" spans="1:75" s="74" customFormat="1" ht="72.400000000000006" customHeight="1" x14ac:dyDescent="0.2">
      <c r="A18" s="222" t="s">
        <v>62</v>
      </c>
      <c r="B18" s="223" t="s">
        <v>57</v>
      </c>
      <c r="C18" s="223" t="s">
        <v>58</v>
      </c>
      <c r="D18" s="234" t="s">
        <v>191</v>
      </c>
      <c r="E18" s="225" t="s">
        <v>64</v>
      </c>
      <c r="F18" s="225" t="s">
        <v>65</v>
      </c>
      <c r="G18" s="67"/>
      <c r="H18" s="67">
        <v>1</v>
      </c>
      <c r="I18" s="67"/>
      <c r="J18" s="67"/>
      <c r="K18" s="67"/>
      <c r="L18" s="67"/>
      <c r="M18" s="265"/>
      <c r="N18" s="67"/>
      <c r="O18" s="67"/>
      <c r="P18" s="67"/>
      <c r="Q18" s="67"/>
      <c r="R18" s="228"/>
      <c r="S18" s="229">
        <f t="shared" si="2"/>
        <v>1</v>
      </c>
      <c r="T18" s="230"/>
      <c r="U18" s="67">
        <v>1</v>
      </c>
      <c r="V18" s="229"/>
      <c r="W18" s="67"/>
      <c r="X18" s="67"/>
      <c r="Y18" s="67"/>
      <c r="Z18" s="67"/>
      <c r="AA18" s="67"/>
      <c r="AB18" s="67"/>
      <c r="AC18" s="67"/>
      <c r="AD18" s="67"/>
      <c r="AE18" s="67"/>
      <c r="AF18" s="235">
        <f t="shared" si="3"/>
        <v>1</v>
      </c>
      <c r="AG18" s="266">
        <f t="shared" si="4"/>
        <v>1</v>
      </c>
      <c r="AH18" s="97" t="s">
        <v>231</v>
      </c>
    </row>
    <row r="19" spans="1:75" s="74" customFormat="1" ht="101.25" customHeight="1" x14ac:dyDescent="0.3">
      <c r="A19" s="222" t="s">
        <v>66</v>
      </c>
      <c r="B19" s="223" t="s">
        <v>57</v>
      </c>
      <c r="C19" s="223" t="s">
        <v>58</v>
      </c>
      <c r="D19" s="234" t="s">
        <v>232</v>
      </c>
      <c r="E19" s="225" t="s">
        <v>53</v>
      </c>
      <c r="F19" s="225" t="s">
        <v>65</v>
      </c>
      <c r="G19" s="79"/>
      <c r="H19" s="79"/>
      <c r="I19" s="67">
        <v>1</v>
      </c>
      <c r="J19" s="79"/>
      <c r="K19" s="79"/>
      <c r="L19" s="79"/>
      <c r="M19" s="267"/>
      <c r="N19" s="79"/>
      <c r="O19" s="79"/>
      <c r="P19" s="81"/>
      <c r="Q19" s="81"/>
      <c r="R19" s="241"/>
      <c r="S19" s="229">
        <f t="shared" si="2"/>
        <v>1</v>
      </c>
      <c r="T19" s="230"/>
      <c r="U19" s="67"/>
      <c r="V19" s="67">
        <v>1</v>
      </c>
      <c r="W19" s="67"/>
      <c r="X19" s="67"/>
      <c r="Y19" s="67"/>
      <c r="Z19" s="67"/>
      <c r="AA19" s="67"/>
      <c r="AB19" s="67"/>
      <c r="AC19" s="67"/>
      <c r="AD19" s="67"/>
      <c r="AE19" s="67"/>
      <c r="AF19" s="235">
        <f t="shared" si="3"/>
        <v>1</v>
      </c>
      <c r="AG19" s="266">
        <f t="shared" si="4"/>
        <v>1</v>
      </c>
      <c r="AH19" s="94" t="s">
        <v>233</v>
      </c>
    </row>
    <row r="20" spans="1:75" ht="69" customHeight="1" x14ac:dyDescent="0.3">
      <c r="A20" s="64" t="s">
        <v>68</v>
      </c>
      <c r="B20" s="39" t="s">
        <v>57</v>
      </c>
      <c r="C20" s="39" t="s">
        <v>58</v>
      </c>
      <c r="D20" s="268" t="s">
        <v>69</v>
      </c>
      <c r="E20" s="220" t="s">
        <v>166</v>
      </c>
      <c r="F20" s="66" t="s">
        <v>65</v>
      </c>
      <c r="G20" s="23">
        <v>1</v>
      </c>
      <c r="H20" s="44"/>
      <c r="I20" s="23"/>
      <c r="J20" s="78"/>
      <c r="K20" s="78"/>
      <c r="L20" s="78"/>
      <c r="M20" s="260">
        <v>1</v>
      </c>
      <c r="N20" s="78"/>
      <c r="O20" s="78"/>
      <c r="P20" s="78"/>
      <c r="Q20" s="23"/>
      <c r="R20" s="269"/>
      <c r="S20" s="44">
        <f t="shared" si="2"/>
        <v>2</v>
      </c>
      <c r="T20" s="45">
        <v>1</v>
      </c>
      <c r="U20" s="23"/>
      <c r="V20" s="23"/>
      <c r="W20" s="23"/>
      <c r="X20" s="23"/>
      <c r="Y20" s="23"/>
      <c r="Z20" s="23"/>
      <c r="AA20" s="23"/>
      <c r="AB20" s="23"/>
      <c r="AC20" s="23"/>
      <c r="AD20" s="23"/>
      <c r="AE20" s="23"/>
      <c r="AF20" s="221">
        <f t="shared" si="3"/>
        <v>1</v>
      </c>
      <c r="AG20" s="30">
        <f t="shared" si="4"/>
        <v>0.5</v>
      </c>
      <c r="AH20" s="94" t="s">
        <v>234</v>
      </c>
      <c r="AI20" s="187"/>
      <c r="AJ20" s="187"/>
      <c r="AK20" s="187"/>
      <c r="AL20" s="187"/>
      <c r="AM20" s="187"/>
      <c r="AN20" s="187"/>
      <c r="AO20" s="187"/>
      <c r="AP20" s="187"/>
      <c r="AQ20" s="187"/>
      <c r="AR20" s="187"/>
      <c r="AS20" s="187"/>
      <c r="AT20" s="187"/>
      <c r="AU20" s="187"/>
      <c r="AV20" s="187"/>
      <c r="AW20" s="187"/>
      <c r="AX20" s="187"/>
      <c r="AY20" s="187"/>
      <c r="AZ20" s="187"/>
      <c r="BA20" s="187"/>
      <c r="BB20" s="187"/>
      <c r="BC20" s="187"/>
      <c r="BD20" s="187"/>
      <c r="BE20" s="187"/>
      <c r="BF20" s="187"/>
      <c r="BG20" s="187"/>
      <c r="BH20" s="187"/>
      <c r="BI20" s="187"/>
      <c r="BJ20" s="187"/>
      <c r="BK20" s="187"/>
      <c r="BL20" s="187"/>
    </row>
    <row r="21" spans="1:75" s="90" customFormat="1" ht="73.5" customHeight="1" x14ac:dyDescent="0.2">
      <c r="A21" s="64" t="s">
        <v>71</v>
      </c>
      <c r="B21" s="39" t="s">
        <v>57</v>
      </c>
      <c r="C21" s="39" t="s">
        <v>58</v>
      </c>
      <c r="D21" s="270" t="s">
        <v>72</v>
      </c>
      <c r="E21" s="220" t="s">
        <v>53</v>
      </c>
      <c r="F21" s="66" t="s">
        <v>61</v>
      </c>
      <c r="G21" s="23">
        <v>1</v>
      </c>
      <c r="H21" s="23"/>
      <c r="I21" s="23"/>
      <c r="J21" s="23"/>
      <c r="K21" s="23">
        <v>1</v>
      </c>
      <c r="L21" s="23"/>
      <c r="M21" s="260"/>
      <c r="N21" s="23"/>
      <c r="O21" s="23">
        <v>1</v>
      </c>
      <c r="P21" s="23"/>
      <c r="Q21" s="23"/>
      <c r="R21" s="43"/>
      <c r="S21" s="44">
        <f t="shared" si="2"/>
        <v>3</v>
      </c>
      <c r="T21" s="45">
        <v>1</v>
      </c>
      <c r="U21" s="23"/>
      <c r="V21" s="23"/>
      <c r="W21" s="23"/>
      <c r="X21" s="23">
        <v>1</v>
      </c>
      <c r="Y21" s="23"/>
      <c r="Z21" s="23"/>
      <c r="AA21" s="23"/>
      <c r="AB21" s="23"/>
      <c r="AC21" s="23"/>
      <c r="AD21" s="23"/>
      <c r="AE21" s="23"/>
      <c r="AF21" s="221">
        <f t="shared" si="3"/>
        <v>2</v>
      </c>
      <c r="AG21" s="30">
        <f t="shared" si="4"/>
        <v>0.66666666666666663</v>
      </c>
      <c r="AH21" s="97" t="s">
        <v>231</v>
      </c>
      <c r="AI21" s="187"/>
      <c r="AJ21" s="187"/>
      <c r="AK21" s="187"/>
      <c r="AL21" s="187"/>
      <c r="AM21" s="187"/>
      <c r="AN21" s="187"/>
      <c r="AO21" s="187"/>
      <c r="AP21" s="187"/>
      <c r="AQ21" s="187"/>
      <c r="AR21" s="187"/>
      <c r="AS21" s="187"/>
      <c r="AT21" s="187"/>
      <c r="AU21" s="187"/>
      <c r="AV21" s="187"/>
      <c r="AW21" s="187"/>
      <c r="AX21" s="187"/>
      <c r="AY21" s="187"/>
    </row>
    <row r="22" spans="1:75" ht="58.5" customHeight="1" x14ac:dyDescent="0.3">
      <c r="A22" s="64" t="s">
        <v>74</v>
      </c>
      <c r="B22" s="39" t="s">
        <v>57</v>
      </c>
      <c r="C22" s="39" t="s">
        <v>58</v>
      </c>
      <c r="D22" s="270" t="s">
        <v>75</v>
      </c>
      <c r="E22" s="220" t="s">
        <v>76</v>
      </c>
      <c r="F22" s="66" t="s">
        <v>61</v>
      </c>
      <c r="G22" s="271">
        <v>1</v>
      </c>
      <c r="H22" s="23"/>
      <c r="I22" s="272"/>
      <c r="J22" s="23">
        <v>1</v>
      </c>
      <c r="K22" s="23"/>
      <c r="L22" s="272"/>
      <c r="M22" s="260">
        <v>1</v>
      </c>
      <c r="N22" s="23"/>
      <c r="O22" s="272"/>
      <c r="P22" s="23">
        <v>1</v>
      </c>
      <c r="Q22" s="23"/>
      <c r="R22" s="269"/>
      <c r="S22" s="44">
        <f t="shared" si="2"/>
        <v>4</v>
      </c>
      <c r="T22" s="45"/>
      <c r="U22" s="23"/>
      <c r="V22" s="23"/>
      <c r="W22" s="23"/>
      <c r="X22" s="23">
        <v>1</v>
      </c>
      <c r="Y22" s="23"/>
      <c r="Z22" s="23"/>
      <c r="AA22" s="23"/>
      <c r="AB22" s="23"/>
      <c r="AC22" s="23"/>
      <c r="AD22" s="23"/>
      <c r="AE22" s="23"/>
      <c r="AF22" s="221">
        <f t="shared" si="3"/>
        <v>1</v>
      </c>
      <c r="AG22" s="30">
        <f t="shared" si="4"/>
        <v>0.25</v>
      </c>
      <c r="AH22" s="94" t="s">
        <v>235</v>
      </c>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row>
    <row r="23" spans="1:75" ht="62.85" customHeight="1" x14ac:dyDescent="0.2">
      <c r="A23" s="64" t="s">
        <v>77</v>
      </c>
      <c r="B23" s="64" t="s">
        <v>57</v>
      </c>
      <c r="C23" s="64" t="s">
        <v>58</v>
      </c>
      <c r="D23" s="75" t="s">
        <v>78</v>
      </c>
      <c r="E23" s="66" t="s">
        <v>236</v>
      </c>
      <c r="F23" s="66" t="s">
        <v>61</v>
      </c>
      <c r="G23" s="24">
        <v>1</v>
      </c>
      <c r="H23" s="24"/>
      <c r="I23" s="24"/>
      <c r="J23" s="24"/>
      <c r="K23" s="24"/>
      <c r="L23" s="24"/>
      <c r="M23" s="260"/>
      <c r="N23" s="24">
        <v>1</v>
      </c>
      <c r="O23" s="24"/>
      <c r="P23" s="24"/>
      <c r="Q23" s="24"/>
      <c r="R23" s="69"/>
      <c r="S23" s="51">
        <f t="shared" si="2"/>
        <v>2</v>
      </c>
      <c r="T23" s="70">
        <v>1</v>
      </c>
      <c r="U23" s="24"/>
      <c r="V23" s="24"/>
      <c r="W23" s="24"/>
      <c r="X23" s="24"/>
      <c r="Y23" s="24"/>
      <c r="Z23" s="24"/>
      <c r="AA23" s="24"/>
      <c r="AB23" s="24"/>
      <c r="AC23" s="24"/>
      <c r="AD23" s="24"/>
      <c r="AE23" s="24"/>
      <c r="AF23" s="71">
        <f t="shared" si="3"/>
        <v>1</v>
      </c>
      <c r="AG23" s="72">
        <f t="shared" si="4"/>
        <v>0.5</v>
      </c>
      <c r="AH23" s="94" t="s">
        <v>237</v>
      </c>
    </row>
    <row r="24" spans="1:75" ht="75.599999999999994" customHeight="1" x14ac:dyDescent="0.3">
      <c r="A24" s="64" t="s">
        <v>80</v>
      </c>
      <c r="B24" s="64" t="s">
        <v>57</v>
      </c>
      <c r="C24" s="64" t="s">
        <v>58</v>
      </c>
      <c r="D24" s="75" t="s">
        <v>81</v>
      </c>
      <c r="E24" s="66" t="s">
        <v>60</v>
      </c>
      <c r="F24" s="66" t="s">
        <v>82</v>
      </c>
      <c r="G24" s="24"/>
      <c r="H24" s="24">
        <v>1</v>
      </c>
      <c r="I24" s="24"/>
      <c r="J24" s="82"/>
      <c r="K24" s="82"/>
      <c r="L24" s="82"/>
      <c r="M24" s="260">
        <v>1</v>
      </c>
      <c r="N24" s="82"/>
      <c r="O24" s="24"/>
      <c r="P24" s="24"/>
      <c r="Q24" s="82"/>
      <c r="R24" s="83"/>
      <c r="S24" s="51">
        <f t="shared" si="2"/>
        <v>2</v>
      </c>
      <c r="T24" s="70"/>
      <c r="U24" s="24">
        <v>1</v>
      </c>
      <c r="V24" s="24"/>
      <c r="W24" s="24"/>
      <c r="X24" s="24"/>
      <c r="Y24" s="24"/>
      <c r="Z24" s="24"/>
      <c r="AA24" s="24"/>
      <c r="AB24" s="24"/>
      <c r="AC24" s="24"/>
      <c r="AD24" s="24"/>
      <c r="AE24" s="24"/>
      <c r="AF24" s="71">
        <f t="shared" si="3"/>
        <v>1</v>
      </c>
      <c r="AG24" s="72">
        <f t="shared" si="4"/>
        <v>0.5</v>
      </c>
      <c r="AH24" s="97" t="s">
        <v>238</v>
      </c>
    </row>
    <row r="25" spans="1:75" ht="75.599999999999994" customHeight="1" x14ac:dyDescent="0.3">
      <c r="A25" s="64" t="s">
        <v>83</v>
      </c>
      <c r="B25" s="64"/>
      <c r="C25" s="64" t="s">
        <v>58</v>
      </c>
      <c r="D25" s="270" t="s">
        <v>84</v>
      </c>
      <c r="E25" s="220" t="s">
        <v>239</v>
      </c>
      <c r="F25" s="66" t="s">
        <v>85</v>
      </c>
      <c r="G25" s="23"/>
      <c r="H25" s="23"/>
      <c r="I25" s="23"/>
      <c r="J25" s="23"/>
      <c r="K25" s="23"/>
      <c r="L25" s="23"/>
      <c r="M25" s="260"/>
      <c r="N25" s="23"/>
      <c r="O25" s="23">
        <v>1</v>
      </c>
      <c r="P25" s="24"/>
      <c r="Q25" s="82"/>
      <c r="R25" s="83"/>
      <c r="S25" s="51">
        <f t="shared" si="2"/>
        <v>1</v>
      </c>
      <c r="T25" s="70"/>
      <c r="U25" s="24"/>
      <c r="V25" s="24"/>
      <c r="W25" s="24"/>
      <c r="X25" s="24"/>
      <c r="Y25" s="24"/>
      <c r="Z25" s="24"/>
      <c r="AA25" s="24"/>
      <c r="AB25" s="24"/>
      <c r="AC25" s="24"/>
      <c r="AD25" s="24"/>
      <c r="AE25" s="24"/>
      <c r="AF25" s="71">
        <f t="shared" si="3"/>
        <v>0</v>
      </c>
      <c r="AG25" s="72">
        <f t="shared" si="4"/>
        <v>0</v>
      </c>
      <c r="AH25" s="97" t="s">
        <v>231</v>
      </c>
    </row>
    <row r="26" spans="1:75" ht="87.4" customHeight="1" x14ac:dyDescent="0.2">
      <c r="A26" s="64" t="s">
        <v>86</v>
      </c>
      <c r="B26" s="39"/>
      <c r="C26" s="39" t="s">
        <v>58</v>
      </c>
      <c r="D26" s="270" t="s">
        <v>87</v>
      </c>
      <c r="E26" s="220" t="s">
        <v>239</v>
      </c>
      <c r="F26" s="66" t="s">
        <v>85</v>
      </c>
      <c r="G26" s="23"/>
      <c r="H26" s="23"/>
      <c r="I26" s="23"/>
      <c r="J26" s="23"/>
      <c r="K26" s="23"/>
      <c r="L26" s="23"/>
      <c r="M26" s="260"/>
      <c r="N26" s="23"/>
      <c r="O26" s="23"/>
      <c r="P26" s="23"/>
      <c r="Q26" s="23"/>
      <c r="R26" s="43">
        <v>1</v>
      </c>
      <c r="S26" s="51">
        <f t="shared" si="2"/>
        <v>1</v>
      </c>
      <c r="T26" s="45"/>
      <c r="U26" s="23"/>
      <c r="V26" s="23"/>
      <c r="W26" s="23"/>
      <c r="X26" s="23"/>
      <c r="Y26" s="23"/>
      <c r="Z26" s="23"/>
      <c r="AA26" s="23"/>
      <c r="AB26" s="23"/>
      <c r="AC26" s="23"/>
      <c r="AD26" s="23"/>
      <c r="AE26" s="23"/>
      <c r="AF26" s="71">
        <f t="shared" si="3"/>
        <v>0</v>
      </c>
      <c r="AG26" s="72">
        <f t="shared" si="4"/>
        <v>0</v>
      </c>
      <c r="AH26" s="97" t="s">
        <v>231</v>
      </c>
    </row>
    <row r="27" spans="1:75" ht="18" customHeight="1" x14ac:dyDescent="0.2">
      <c r="A27" s="205" t="s">
        <v>88</v>
      </c>
      <c r="B27" s="205"/>
      <c r="C27" s="205"/>
      <c r="D27" s="205"/>
      <c r="E27" s="205"/>
      <c r="F27" s="205"/>
      <c r="G27" s="24">
        <f t="shared" ref="G27:AE27" si="5">SUM(G17:G26)</f>
        <v>4</v>
      </c>
      <c r="H27" s="24">
        <f t="shared" si="5"/>
        <v>3</v>
      </c>
      <c r="I27" s="24">
        <f t="shared" si="5"/>
        <v>1</v>
      </c>
      <c r="J27" s="24">
        <f t="shared" si="5"/>
        <v>1</v>
      </c>
      <c r="K27" s="24">
        <f t="shared" si="5"/>
        <v>1</v>
      </c>
      <c r="L27" s="24">
        <f t="shared" si="5"/>
        <v>0</v>
      </c>
      <c r="M27" s="260">
        <f t="shared" si="5"/>
        <v>3</v>
      </c>
      <c r="N27" s="24">
        <f t="shared" si="5"/>
        <v>1</v>
      </c>
      <c r="O27" s="24">
        <f t="shared" si="5"/>
        <v>2</v>
      </c>
      <c r="P27" s="24">
        <f t="shared" si="5"/>
        <v>1</v>
      </c>
      <c r="Q27" s="24">
        <f t="shared" si="5"/>
        <v>0</v>
      </c>
      <c r="R27" s="69">
        <f t="shared" si="5"/>
        <v>1</v>
      </c>
      <c r="S27" s="51">
        <f t="shared" si="5"/>
        <v>18</v>
      </c>
      <c r="T27" s="70">
        <f t="shared" si="5"/>
        <v>3</v>
      </c>
      <c r="U27" s="24">
        <f t="shared" si="5"/>
        <v>3</v>
      </c>
      <c r="V27" s="24">
        <f t="shared" si="5"/>
        <v>1</v>
      </c>
      <c r="W27" s="24">
        <f t="shared" si="5"/>
        <v>0</v>
      </c>
      <c r="X27" s="24">
        <f t="shared" si="5"/>
        <v>2</v>
      </c>
      <c r="Y27" s="24">
        <f t="shared" si="5"/>
        <v>0</v>
      </c>
      <c r="Z27" s="24">
        <f t="shared" si="5"/>
        <v>0</v>
      </c>
      <c r="AA27" s="24">
        <f t="shared" si="5"/>
        <v>0</v>
      </c>
      <c r="AB27" s="24">
        <f t="shared" si="5"/>
        <v>0</v>
      </c>
      <c r="AC27" s="24">
        <f t="shared" si="5"/>
        <v>0</v>
      </c>
      <c r="AD27" s="24">
        <f t="shared" si="5"/>
        <v>0</v>
      </c>
      <c r="AE27" s="24">
        <f t="shared" si="5"/>
        <v>0</v>
      </c>
      <c r="AF27" s="51" t="e">
        <f>SUM(AF9:AF26)</f>
        <v>#DIV/0!</v>
      </c>
      <c r="AG27" s="98" t="e">
        <f>+AF27/S27</f>
        <v>#DIV/0!</v>
      </c>
      <c r="AH27" s="60"/>
    </row>
    <row r="28" spans="1:75" ht="17.25" x14ac:dyDescent="0.2">
      <c r="A28" s="55"/>
      <c r="B28" s="56"/>
      <c r="C28" s="99"/>
      <c r="D28" s="99"/>
      <c r="E28" s="99"/>
      <c r="F28" s="60"/>
      <c r="G28" s="206">
        <f>+G27+H27+I27</f>
        <v>8</v>
      </c>
      <c r="H28" s="206"/>
      <c r="I28" s="206"/>
      <c r="J28" s="206">
        <f>+J27+K27+L27</f>
        <v>2</v>
      </c>
      <c r="K28" s="206"/>
      <c r="L28" s="206"/>
      <c r="M28" s="304">
        <f>+M27+N27+O27</f>
        <v>6</v>
      </c>
      <c r="N28" s="304"/>
      <c r="O28" s="304"/>
      <c r="P28" s="206">
        <f>+P27+Q27+R27</f>
        <v>2</v>
      </c>
      <c r="Q28" s="206"/>
      <c r="R28" s="206"/>
      <c r="S28" s="51">
        <f>+G28+J28+M28+P28</f>
        <v>18</v>
      </c>
      <c r="T28" s="206">
        <f>+T27+U27+V27</f>
        <v>7</v>
      </c>
      <c r="U28" s="206"/>
      <c r="V28" s="206"/>
      <c r="W28" s="206">
        <f>+W27+X27+Y27</f>
        <v>2</v>
      </c>
      <c r="X28" s="206"/>
      <c r="Y28" s="206"/>
      <c r="Z28" s="206">
        <f>+Z27+AA27+AB27</f>
        <v>0</v>
      </c>
      <c r="AA28" s="206"/>
      <c r="AB28" s="206"/>
      <c r="AC28" s="206">
        <f>+AC27+AD27+AE27</f>
        <v>0</v>
      </c>
      <c r="AD28" s="206"/>
      <c r="AE28" s="206"/>
      <c r="AF28" s="51">
        <f>+T28+W28+Z28+AC28</f>
        <v>9</v>
      </c>
      <c r="AG28" s="98">
        <f>+AF28/S28</f>
        <v>0.5</v>
      </c>
      <c r="AH28" s="60"/>
    </row>
    <row r="29" spans="1:75" ht="17.25" x14ac:dyDescent="0.2">
      <c r="A29" s="55"/>
      <c r="B29" s="56"/>
      <c r="C29" s="99"/>
      <c r="E29" s="99"/>
      <c r="F29" s="60"/>
      <c r="G29" s="203">
        <f>+G28/S28</f>
        <v>0.44444444444444442</v>
      </c>
      <c r="H29" s="203"/>
      <c r="I29" s="203"/>
      <c r="J29" s="203">
        <f>+J28/S28</f>
        <v>0.1111111111111111</v>
      </c>
      <c r="K29" s="203"/>
      <c r="L29" s="203"/>
      <c r="M29" s="303">
        <f>+M28/S28</f>
        <v>0.33333333333333331</v>
      </c>
      <c r="N29" s="303"/>
      <c r="O29" s="303"/>
      <c r="P29" s="203">
        <f>+P28/S28</f>
        <v>0.1111111111111111</v>
      </c>
      <c r="Q29" s="203"/>
      <c r="R29" s="203"/>
      <c r="S29" s="61">
        <f>+G29+J29+M29+P29</f>
        <v>1</v>
      </c>
      <c r="T29" s="203">
        <f>+T28/G28</f>
        <v>0.875</v>
      </c>
      <c r="U29" s="203"/>
      <c r="V29" s="203"/>
      <c r="W29" s="203">
        <f>+W28/J28</f>
        <v>1</v>
      </c>
      <c r="X29" s="203"/>
      <c r="Y29" s="203"/>
      <c r="Z29" s="203">
        <f>+Z28/M28</f>
        <v>0</v>
      </c>
      <c r="AA29" s="203"/>
      <c r="AB29" s="203"/>
      <c r="AC29" s="203">
        <f>+AC28/P28</f>
        <v>0</v>
      </c>
      <c r="AD29" s="203"/>
      <c r="AE29" s="203"/>
      <c r="AF29" s="61">
        <f>(T29+W29+Z29)/3</f>
        <v>0.625</v>
      </c>
      <c r="AG29" s="98"/>
      <c r="AH29" s="60"/>
    </row>
    <row r="30" spans="1:75" ht="26.45" customHeight="1" x14ac:dyDescent="0.2">
      <c r="A30" s="199" t="s">
        <v>89</v>
      </c>
      <c r="B30" s="199"/>
      <c r="C30" s="199"/>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row>
    <row r="31" spans="1:75" s="107" customFormat="1" ht="66.400000000000006" customHeight="1" x14ac:dyDescent="0.2">
      <c r="A31" s="64" t="s">
        <v>90</v>
      </c>
      <c r="B31" s="64" t="s">
        <v>91</v>
      </c>
      <c r="C31" s="66" t="s">
        <v>92</v>
      </c>
      <c r="D31" s="66" t="s">
        <v>93</v>
      </c>
      <c r="E31" s="66" t="s">
        <v>60</v>
      </c>
      <c r="F31" s="66" t="s">
        <v>94</v>
      </c>
      <c r="G31" s="64">
        <v>1</v>
      </c>
      <c r="H31" s="64"/>
      <c r="I31" s="66"/>
      <c r="J31" s="66"/>
      <c r="K31" s="66"/>
      <c r="L31" s="66"/>
      <c r="M31" s="273">
        <v>1</v>
      </c>
      <c r="N31" s="64"/>
      <c r="O31" s="66"/>
      <c r="P31" s="64"/>
      <c r="Q31" s="102"/>
      <c r="R31" s="103"/>
      <c r="S31" s="51">
        <f t="shared" ref="S31:S49" si="6">IFERROR(SUM(G31:R31),"")</f>
        <v>2</v>
      </c>
      <c r="T31" s="274">
        <v>1</v>
      </c>
      <c r="U31" s="39"/>
      <c r="V31" s="275"/>
      <c r="W31" s="275"/>
      <c r="X31" s="275"/>
      <c r="Y31" s="275"/>
      <c r="Z31" s="39"/>
      <c r="AA31" s="275"/>
      <c r="AB31" s="275"/>
      <c r="AC31" s="275"/>
      <c r="AD31" s="275"/>
      <c r="AE31" s="275"/>
      <c r="AF31" s="221">
        <f t="shared" ref="AF31:AF49" si="7">IFERROR(SUM(T31:AE31),"")</f>
        <v>1</v>
      </c>
      <c r="AG31" s="30">
        <f t="shared" ref="AG31:AG49" si="8">IF(AND(S31=0,AF31=0),"",IF(IFERROR(AF31/S31,"")&gt;100%,100%,IFERROR(AF31/S31,"")))</f>
        <v>0.5</v>
      </c>
      <c r="AH31" s="97" t="s">
        <v>240</v>
      </c>
      <c r="AI31" s="187"/>
      <c r="AJ31" s="187"/>
      <c r="AK31" s="187"/>
      <c r="AL31" s="187"/>
      <c r="AM31" s="187"/>
      <c r="AN31" s="187"/>
      <c r="AO31" s="187"/>
      <c r="AP31" s="187"/>
      <c r="AQ31" s="187"/>
      <c r="AR31" s="187"/>
      <c r="AS31" s="187"/>
      <c r="AT31" s="187"/>
      <c r="AU31" s="187"/>
      <c r="AV31" s="187"/>
      <c r="AW31" s="187"/>
      <c r="AX31" s="187"/>
      <c r="AY31" s="187"/>
      <c r="AZ31" s="187"/>
      <c r="BA31" s="187"/>
      <c r="BB31" s="187"/>
      <c r="BC31" s="187"/>
      <c r="BD31" s="187"/>
      <c r="BE31" s="187"/>
      <c r="BF31" s="187"/>
      <c r="BG31" s="187"/>
      <c r="BH31" s="187"/>
      <c r="BI31" s="187"/>
      <c r="BJ31" s="187"/>
      <c r="BK31" s="187"/>
      <c r="BL31" s="187"/>
      <c r="BM31"/>
      <c r="BN31"/>
      <c r="BO31"/>
      <c r="BP31"/>
      <c r="BQ31"/>
      <c r="BR31"/>
      <c r="BS31"/>
      <c r="BT31"/>
      <c r="BU31"/>
      <c r="BV31"/>
      <c r="BW31"/>
    </row>
    <row r="32" spans="1:75" ht="30" customHeight="1" x14ac:dyDescent="0.2">
      <c r="A32" s="64" t="s">
        <v>95</v>
      </c>
      <c r="B32" s="64" t="s">
        <v>91</v>
      </c>
      <c r="C32" s="66" t="s">
        <v>96</v>
      </c>
      <c r="D32" s="66" t="s">
        <v>97</v>
      </c>
      <c r="E32" s="108" t="s">
        <v>98</v>
      </c>
      <c r="F32" s="66" t="s">
        <v>99</v>
      </c>
      <c r="G32" s="64"/>
      <c r="H32" s="64"/>
      <c r="I32" s="64"/>
      <c r="J32" s="64"/>
      <c r="K32" s="64">
        <v>1</v>
      </c>
      <c r="L32" s="64"/>
      <c r="M32" s="273"/>
      <c r="N32" s="64">
        <v>1</v>
      </c>
      <c r="O32" s="64"/>
      <c r="P32" s="64"/>
      <c r="Q32" s="64"/>
      <c r="R32" s="110"/>
      <c r="S32" s="51">
        <f t="shared" si="6"/>
        <v>2</v>
      </c>
      <c r="T32" s="111"/>
      <c r="U32" s="64"/>
      <c r="V32" s="64"/>
      <c r="W32" s="102"/>
      <c r="X32" s="64">
        <v>1</v>
      </c>
      <c r="Y32" s="102"/>
      <c r="Z32" s="64"/>
      <c r="AA32" s="102"/>
      <c r="AB32" s="102"/>
      <c r="AC32" s="102"/>
      <c r="AD32" s="102"/>
      <c r="AE32" s="102"/>
      <c r="AF32" s="71">
        <f t="shared" si="7"/>
        <v>1</v>
      </c>
      <c r="AG32" s="72">
        <f t="shared" si="8"/>
        <v>0.5</v>
      </c>
      <c r="AH32" s="97" t="s">
        <v>240</v>
      </c>
    </row>
    <row r="33" spans="1:64" ht="23.45" customHeight="1" x14ac:dyDescent="0.2">
      <c r="A33" s="64" t="s">
        <v>100</v>
      </c>
      <c r="B33" s="39" t="s">
        <v>91</v>
      </c>
      <c r="C33" s="220" t="s">
        <v>96</v>
      </c>
      <c r="D33" s="220" t="s">
        <v>101</v>
      </c>
      <c r="E33" s="108" t="s">
        <v>98</v>
      </c>
      <c r="F33" s="220" t="s">
        <v>99</v>
      </c>
      <c r="G33" s="39"/>
      <c r="H33" s="39"/>
      <c r="I33" s="39"/>
      <c r="J33" s="39"/>
      <c r="K33" s="39"/>
      <c r="L33" s="39"/>
      <c r="M33" s="273">
        <v>1</v>
      </c>
      <c r="N33" s="39">
        <v>1</v>
      </c>
      <c r="O33" s="39"/>
      <c r="P33" s="39"/>
      <c r="Q33" s="221"/>
      <c r="R33" s="276"/>
      <c r="S33" s="44">
        <f t="shared" si="6"/>
        <v>2</v>
      </c>
      <c r="T33" s="274"/>
      <c r="U33" s="39"/>
      <c r="V33" s="275"/>
      <c r="W33" s="39"/>
      <c r="X33" s="275"/>
      <c r="Y33" s="275"/>
      <c r="Z33" s="39"/>
      <c r="AA33" s="275"/>
      <c r="AB33" s="275"/>
      <c r="AC33" s="275"/>
      <c r="AD33" s="275"/>
      <c r="AE33" s="275"/>
      <c r="AF33" s="221">
        <f t="shared" si="7"/>
        <v>0</v>
      </c>
      <c r="AG33" s="30">
        <f t="shared" si="8"/>
        <v>0</v>
      </c>
      <c r="AH33" s="94" t="s">
        <v>240</v>
      </c>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row>
    <row r="34" spans="1:64" ht="23.45" customHeight="1" x14ac:dyDescent="0.2">
      <c r="A34" s="64" t="s">
        <v>102</v>
      </c>
      <c r="B34" s="39" t="s">
        <v>91</v>
      </c>
      <c r="C34" s="220" t="s">
        <v>96</v>
      </c>
      <c r="D34" s="220" t="s">
        <v>103</v>
      </c>
      <c r="E34" s="108" t="s">
        <v>98</v>
      </c>
      <c r="F34" s="220" t="s">
        <v>99</v>
      </c>
      <c r="G34" s="39"/>
      <c r="H34" s="39"/>
      <c r="I34" s="39"/>
      <c r="J34" s="39"/>
      <c r="K34" s="39"/>
      <c r="L34" s="39"/>
      <c r="M34" s="273">
        <v>1</v>
      </c>
      <c r="N34" s="39">
        <v>1</v>
      </c>
      <c r="O34" s="39"/>
      <c r="P34" s="39"/>
      <c r="Q34" s="221"/>
      <c r="R34" s="276"/>
      <c r="S34" s="44">
        <f t="shared" si="6"/>
        <v>2</v>
      </c>
      <c r="T34" s="111"/>
      <c r="U34" s="39"/>
      <c r="V34" s="275"/>
      <c r="W34" s="39"/>
      <c r="X34" s="275"/>
      <c r="Y34" s="275"/>
      <c r="Z34" s="39"/>
      <c r="AA34" s="275"/>
      <c r="AB34" s="275"/>
      <c r="AC34" s="39"/>
      <c r="AD34" s="275"/>
      <c r="AE34" s="275"/>
      <c r="AF34" s="221">
        <f t="shared" si="7"/>
        <v>0</v>
      </c>
      <c r="AG34" s="30">
        <f t="shared" si="8"/>
        <v>0</v>
      </c>
      <c r="AH34" s="94" t="s">
        <v>240</v>
      </c>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row>
    <row r="35" spans="1:64" s="187" customFormat="1" ht="23.45" customHeight="1" x14ac:dyDescent="0.2">
      <c r="A35" s="64" t="s">
        <v>104</v>
      </c>
      <c r="B35" s="39" t="s">
        <v>91</v>
      </c>
      <c r="C35" s="220" t="s">
        <v>96</v>
      </c>
      <c r="D35" s="220" t="s">
        <v>105</v>
      </c>
      <c r="E35" s="108" t="s">
        <v>98</v>
      </c>
      <c r="F35" s="220" t="s">
        <v>99</v>
      </c>
      <c r="G35" s="39"/>
      <c r="H35" s="39"/>
      <c r="I35" s="39"/>
      <c r="J35" s="39"/>
      <c r="K35" s="39"/>
      <c r="L35" s="39"/>
      <c r="M35" s="273">
        <v>1</v>
      </c>
      <c r="N35" s="39">
        <v>1</v>
      </c>
      <c r="O35" s="39"/>
      <c r="P35" s="39"/>
      <c r="Q35" s="221"/>
      <c r="R35" s="276"/>
      <c r="S35" s="44">
        <f t="shared" si="6"/>
        <v>2</v>
      </c>
      <c r="T35" s="274"/>
      <c r="U35" s="39"/>
      <c r="V35" s="275"/>
      <c r="W35" s="39"/>
      <c r="X35" s="275"/>
      <c r="Y35" s="275"/>
      <c r="Z35" s="39"/>
      <c r="AA35" s="39"/>
      <c r="AB35" s="275"/>
      <c r="AC35" s="39"/>
      <c r="AD35" s="275"/>
      <c r="AE35" s="275"/>
      <c r="AF35" s="221">
        <f t="shared" si="7"/>
        <v>0</v>
      </c>
      <c r="AG35" s="30">
        <f t="shared" si="8"/>
        <v>0</v>
      </c>
      <c r="AH35" s="94" t="s">
        <v>240</v>
      </c>
    </row>
    <row r="36" spans="1:64" s="187" customFormat="1" ht="23.45" customHeight="1" x14ac:dyDescent="0.2">
      <c r="A36" s="64" t="s">
        <v>106</v>
      </c>
      <c r="B36" s="39" t="s">
        <v>91</v>
      </c>
      <c r="C36" s="220" t="s">
        <v>96</v>
      </c>
      <c r="D36" s="220" t="s">
        <v>107</v>
      </c>
      <c r="E36" s="108" t="s">
        <v>98</v>
      </c>
      <c r="F36" s="220" t="s">
        <v>99</v>
      </c>
      <c r="G36" s="39"/>
      <c r="H36" s="39"/>
      <c r="I36" s="39"/>
      <c r="J36" s="39"/>
      <c r="K36" s="39"/>
      <c r="L36" s="39"/>
      <c r="M36" s="273">
        <v>1</v>
      </c>
      <c r="N36" s="39">
        <v>1</v>
      </c>
      <c r="O36" s="39"/>
      <c r="P36" s="39"/>
      <c r="Q36" s="221"/>
      <c r="R36" s="276"/>
      <c r="S36" s="44">
        <f t="shared" si="6"/>
        <v>2</v>
      </c>
      <c r="T36" s="274"/>
      <c r="U36" s="39"/>
      <c r="V36" s="275"/>
      <c r="W36" s="39"/>
      <c r="X36" s="275"/>
      <c r="Y36" s="275"/>
      <c r="Z36" s="39"/>
      <c r="AA36" s="39"/>
      <c r="AB36" s="275"/>
      <c r="AC36" s="39"/>
      <c r="AD36" s="275"/>
      <c r="AE36" s="275"/>
      <c r="AF36" s="221">
        <f t="shared" si="7"/>
        <v>0</v>
      </c>
      <c r="AG36" s="30">
        <f t="shared" si="8"/>
        <v>0</v>
      </c>
      <c r="AH36" s="94" t="s">
        <v>240</v>
      </c>
    </row>
    <row r="37" spans="1:64" ht="23.45" customHeight="1" x14ac:dyDescent="0.2">
      <c r="A37" s="64" t="s">
        <v>108</v>
      </c>
      <c r="B37" s="39" t="s">
        <v>91</v>
      </c>
      <c r="C37" s="220" t="s">
        <v>96</v>
      </c>
      <c r="D37" s="220" t="s">
        <v>109</v>
      </c>
      <c r="E37" s="108" t="s">
        <v>98</v>
      </c>
      <c r="F37" s="220" t="s">
        <v>99</v>
      </c>
      <c r="G37" s="39"/>
      <c r="H37" s="39"/>
      <c r="I37" s="39"/>
      <c r="J37" s="39"/>
      <c r="K37" s="39"/>
      <c r="L37" s="39"/>
      <c r="M37" s="273">
        <v>1</v>
      </c>
      <c r="N37" s="39">
        <v>1</v>
      </c>
      <c r="O37" s="39"/>
      <c r="P37" s="39"/>
      <c r="Q37" s="221"/>
      <c r="R37" s="276"/>
      <c r="S37" s="44">
        <f t="shared" si="6"/>
        <v>2</v>
      </c>
      <c r="T37" s="274"/>
      <c r="U37" s="39"/>
      <c r="V37" s="275"/>
      <c r="W37" s="39"/>
      <c r="X37" s="275"/>
      <c r="Y37" s="275"/>
      <c r="Z37" s="39"/>
      <c r="AA37" s="275"/>
      <c r="AB37" s="275"/>
      <c r="AC37" s="275"/>
      <c r="AD37" s="275"/>
      <c r="AE37" s="275"/>
      <c r="AF37" s="221">
        <f t="shared" si="7"/>
        <v>0</v>
      </c>
      <c r="AG37" s="30">
        <f t="shared" si="8"/>
        <v>0</v>
      </c>
      <c r="AH37" s="94" t="s">
        <v>240</v>
      </c>
      <c r="AI37" s="187"/>
      <c r="AJ37" s="187"/>
      <c r="AK37" s="187"/>
      <c r="AL37" s="187"/>
      <c r="AM37" s="187"/>
      <c r="AN37" s="187"/>
      <c r="AO37" s="187"/>
      <c r="AP37" s="187"/>
      <c r="AQ37" s="187"/>
      <c r="AR37" s="187"/>
      <c r="AS37" s="187"/>
      <c r="AT37" s="187"/>
      <c r="AU37" s="187"/>
      <c r="AV37" s="187"/>
      <c r="AW37" s="187"/>
      <c r="AX37" s="187"/>
      <c r="AY37" s="187"/>
      <c r="AZ37" s="187"/>
      <c r="BA37" s="187"/>
      <c r="BB37" s="187"/>
      <c r="BC37" s="187"/>
      <c r="BD37" s="187"/>
      <c r="BE37" s="187"/>
      <c r="BF37" s="187"/>
      <c r="BG37" s="187"/>
      <c r="BH37" s="187"/>
      <c r="BI37" s="187"/>
      <c r="BJ37" s="187"/>
      <c r="BK37" s="187"/>
      <c r="BL37" s="187"/>
    </row>
    <row r="38" spans="1:64" s="187" customFormat="1" ht="23.45" customHeight="1" x14ac:dyDescent="0.2">
      <c r="A38" s="64" t="s">
        <v>110</v>
      </c>
      <c r="B38" s="39" t="s">
        <v>91</v>
      </c>
      <c r="C38" s="220" t="s">
        <v>96</v>
      </c>
      <c r="D38" s="220" t="s">
        <v>111</v>
      </c>
      <c r="E38" s="108" t="s">
        <v>98</v>
      </c>
      <c r="F38" s="220" t="s">
        <v>99</v>
      </c>
      <c r="G38" s="39"/>
      <c r="H38" s="39"/>
      <c r="I38" s="39"/>
      <c r="J38" s="39"/>
      <c r="K38" s="39"/>
      <c r="L38" s="39"/>
      <c r="M38" s="273">
        <v>1</v>
      </c>
      <c r="N38" s="39">
        <v>1</v>
      </c>
      <c r="O38" s="39"/>
      <c r="P38" s="39"/>
      <c r="Q38" s="221"/>
      <c r="R38" s="276"/>
      <c r="S38" s="44">
        <f t="shared" si="6"/>
        <v>2</v>
      </c>
      <c r="T38" s="274"/>
      <c r="U38" s="39"/>
      <c r="V38" s="275"/>
      <c r="W38" s="39"/>
      <c r="X38" s="275"/>
      <c r="Y38" s="275"/>
      <c r="Z38" s="39"/>
      <c r="AA38" s="275"/>
      <c r="AB38" s="275"/>
      <c r="AC38" s="39"/>
      <c r="AD38" s="275"/>
      <c r="AE38" s="275"/>
      <c r="AF38" s="221">
        <f t="shared" si="7"/>
        <v>0</v>
      </c>
      <c r="AG38" s="30">
        <f t="shared" si="8"/>
        <v>0</v>
      </c>
      <c r="AH38" s="94" t="s">
        <v>240</v>
      </c>
    </row>
    <row r="39" spans="1:64" ht="23.45" customHeight="1" x14ac:dyDescent="0.2">
      <c r="A39" s="64" t="s">
        <v>112</v>
      </c>
      <c r="B39" s="39" t="s">
        <v>91</v>
      </c>
      <c r="C39" s="220" t="s">
        <v>96</v>
      </c>
      <c r="D39" s="220" t="s">
        <v>113</v>
      </c>
      <c r="E39" s="108" t="s">
        <v>98</v>
      </c>
      <c r="F39" s="220" t="s">
        <v>99</v>
      </c>
      <c r="G39" s="39"/>
      <c r="H39" s="39"/>
      <c r="I39" s="39"/>
      <c r="J39" s="39"/>
      <c r="K39" s="39"/>
      <c r="L39" s="39"/>
      <c r="M39" s="273">
        <v>1</v>
      </c>
      <c r="N39" s="39">
        <v>1</v>
      </c>
      <c r="O39" s="39"/>
      <c r="P39" s="39"/>
      <c r="Q39" s="221"/>
      <c r="R39" s="276"/>
      <c r="S39" s="44">
        <f t="shared" si="6"/>
        <v>2</v>
      </c>
      <c r="T39" s="274"/>
      <c r="U39" s="39"/>
      <c r="V39" s="39"/>
      <c r="W39" s="39"/>
      <c r="X39" s="275"/>
      <c r="Y39" s="275"/>
      <c r="Z39" s="39"/>
      <c r="AA39" s="275"/>
      <c r="AB39" s="275"/>
      <c r="AC39" s="39"/>
      <c r="AD39" s="275"/>
      <c r="AE39" s="275"/>
      <c r="AF39" s="221">
        <f t="shared" si="7"/>
        <v>0</v>
      </c>
      <c r="AG39" s="30">
        <f t="shared" si="8"/>
        <v>0</v>
      </c>
      <c r="AH39" s="94" t="s">
        <v>240</v>
      </c>
      <c r="AI39" s="187"/>
      <c r="AJ39" s="187"/>
      <c r="AK39" s="187"/>
      <c r="AL39" s="187"/>
      <c r="AM39" s="187"/>
      <c r="AN39" s="187"/>
      <c r="AO39" s="187"/>
      <c r="AP39" s="187"/>
      <c r="AQ39" s="187"/>
      <c r="AR39" s="187"/>
      <c r="AS39" s="187"/>
      <c r="AT39" s="187"/>
      <c r="AU39" s="187"/>
      <c r="AV39" s="187"/>
      <c r="AW39" s="187"/>
      <c r="AX39" s="187"/>
      <c r="AY39" s="187"/>
      <c r="AZ39" s="187"/>
      <c r="BA39" s="187"/>
      <c r="BB39" s="187"/>
      <c r="BC39" s="187"/>
      <c r="BD39" s="187"/>
      <c r="BE39" s="187"/>
      <c r="BF39" s="187"/>
      <c r="BG39" s="187"/>
      <c r="BH39" s="187"/>
      <c r="BI39" s="187"/>
      <c r="BJ39" s="187"/>
      <c r="BK39" s="187"/>
      <c r="BL39" s="187"/>
    </row>
    <row r="40" spans="1:64" ht="23.45" customHeight="1" x14ac:dyDescent="0.2">
      <c r="A40" s="64" t="s">
        <v>114</v>
      </c>
      <c r="B40" s="39" t="s">
        <v>91</v>
      </c>
      <c r="C40" s="220" t="s">
        <v>96</v>
      </c>
      <c r="D40" s="220" t="s">
        <v>115</v>
      </c>
      <c r="E40" s="108" t="s">
        <v>98</v>
      </c>
      <c r="F40" s="220" t="s">
        <v>99</v>
      </c>
      <c r="G40" s="39"/>
      <c r="H40" s="39"/>
      <c r="I40" s="39"/>
      <c r="J40" s="39"/>
      <c r="K40" s="39"/>
      <c r="L40" s="39"/>
      <c r="M40" s="273">
        <v>1</v>
      </c>
      <c r="N40" s="39">
        <v>1</v>
      </c>
      <c r="O40" s="39"/>
      <c r="P40" s="39"/>
      <c r="Q40" s="221"/>
      <c r="R40" s="276"/>
      <c r="S40" s="44">
        <f t="shared" si="6"/>
        <v>2</v>
      </c>
      <c r="T40" s="274"/>
      <c r="U40" s="39"/>
      <c r="V40" s="275"/>
      <c r="W40" s="39"/>
      <c r="X40" s="275"/>
      <c r="Y40" s="275"/>
      <c r="Z40" s="39"/>
      <c r="AA40" s="275"/>
      <c r="AB40" s="275"/>
      <c r="AC40" s="39"/>
      <c r="AD40" s="275"/>
      <c r="AE40" s="275"/>
      <c r="AF40" s="221">
        <f t="shared" si="7"/>
        <v>0</v>
      </c>
      <c r="AG40" s="30">
        <f t="shared" si="8"/>
        <v>0</v>
      </c>
      <c r="AH40" s="94" t="s">
        <v>240</v>
      </c>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7"/>
      <c r="BG40" s="187"/>
      <c r="BH40" s="187"/>
      <c r="BI40" s="187"/>
      <c r="BJ40" s="187"/>
      <c r="BK40" s="187"/>
      <c r="BL40" s="187"/>
    </row>
    <row r="41" spans="1:64" ht="23.45" customHeight="1" x14ac:dyDescent="0.2">
      <c r="A41" s="64" t="s">
        <v>116</v>
      </c>
      <c r="B41" s="39" t="s">
        <v>91</v>
      </c>
      <c r="C41" s="220" t="s">
        <v>96</v>
      </c>
      <c r="D41" s="220" t="s">
        <v>117</v>
      </c>
      <c r="E41" s="108" t="s">
        <v>98</v>
      </c>
      <c r="F41" s="220" t="s">
        <v>99</v>
      </c>
      <c r="G41" s="39"/>
      <c r="H41" s="39"/>
      <c r="I41" s="39"/>
      <c r="J41" s="39"/>
      <c r="K41" s="39"/>
      <c r="L41" s="39"/>
      <c r="M41" s="273">
        <v>1</v>
      </c>
      <c r="N41" s="39">
        <v>1</v>
      </c>
      <c r="O41" s="39"/>
      <c r="P41" s="39"/>
      <c r="Q41" s="221"/>
      <c r="R41" s="276"/>
      <c r="S41" s="44">
        <f t="shared" si="6"/>
        <v>2</v>
      </c>
      <c r="T41" s="274"/>
      <c r="U41" s="39"/>
      <c r="V41" s="275"/>
      <c r="W41" s="39"/>
      <c r="X41" s="275"/>
      <c r="Y41" s="275"/>
      <c r="Z41" s="39"/>
      <c r="AA41" s="275"/>
      <c r="AB41" s="275"/>
      <c r="AC41" s="39"/>
      <c r="AD41" s="275"/>
      <c r="AE41" s="275"/>
      <c r="AF41" s="221">
        <f t="shared" si="7"/>
        <v>0</v>
      </c>
      <c r="AG41" s="30">
        <f t="shared" si="8"/>
        <v>0</v>
      </c>
      <c r="AH41" s="94" t="s">
        <v>240</v>
      </c>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7"/>
      <c r="BH41" s="187"/>
      <c r="BI41" s="187"/>
      <c r="BJ41" s="187"/>
      <c r="BK41" s="187"/>
      <c r="BL41" s="187"/>
    </row>
    <row r="42" spans="1:64" ht="23.45" customHeight="1" x14ac:dyDescent="0.2">
      <c r="A42" s="64" t="s">
        <v>118</v>
      </c>
      <c r="B42" s="39" t="s">
        <v>91</v>
      </c>
      <c r="C42" s="220" t="s">
        <v>96</v>
      </c>
      <c r="D42" s="220" t="s">
        <v>119</v>
      </c>
      <c r="E42" s="108" t="s">
        <v>98</v>
      </c>
      <c r="F42" s="220" t="s">
        <v>99</v>
      </c>
      <c r="G42" s="39"/>
      <c r="H42" s="39"/>
      <c r="I42" s="39"/>
      <c r="J42" s="39"/>
      <c r="K42" s="39"/>
      <c r="L42" s="39"/>
      <c r="M42" s="273">
        <v>1</v>
      </c>
      <c r="N42" s="39">
        <v>1</v>
      </c>
      <c r="O42" s="39"/>
      <c r="P42" s="39"/>
      <c r="Q42" s="221"/>
      <c r="R42" s="276"/>
      <c r="S42" s="44">
        <f t="shared" si="6"/>
        <v>2</v>
      </c>
      <c r="T42" s="274"/>
      <c r="U42" s="221"/>
      <c r="V42" s="39"/>
      <c r="W42" s="39"/>
      <c r="X42" s="275"/>
      <c r="Y42" s="275"/>
      <c r="Z42" s="39"/>
      <c r="AA42" s="275"/>
      <c r="AB42" s="275"/>
      <c r="AC42" s="39"/>
      <c r="AD42" s="275"/>
      <c r="AE42" s="275"/>
      <c r="AF42" s="221">
        <f t="shared" si="7"/>
        <v>0</v>
      </c>
      <c r="AG42" s="30">
        <f t="shared" si="8"/>
        <v>0</v>
      </c>
      <c r="AH42" s="94" t="s">
        <v>240</v>
      </c>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7"/>
      <c r="BG42" s="187"/>
      <c r="BH42" s="187"/>
      <c r="BI42" s="187"/>
      <c r="BJ42" s="187"/>
      <c r="BK42" s="187"/>
      <c r="BL42" s="187"/>
    </row>
    <row r="43" spans="1:64" ht="23.45" customHeight="1" x14ac:dyDescent="0.2">
      <c r="A43" s="64" t="s">
        <v>120</v>
      </c>
      <c r="B43" s="39" t="s">
        <v>91</v>
      </c>
      <c r="C43" s="220" t="s">
        <v>96</v>
      </c>
      <c r="D43" s="220" t="s">
        <v>121</v>
      </c>
      <c r="E43" s="108" t="s">
        <v>98</v>
      </c>
      <c r="F43" s="220" t="s">
        <v>99</v>
      </c>
      <c r="G43" s="39"/>
      <c r="H43" s="39"/>
      <c r="I43" s="39"/>
      <c r="J43" s="39"/>
      <c r="K43" s="39"/>
      <c r="L43" s="39"/>
      <c r="M43" s="273">
        <v>1</v>
      </c>
      <c r="N43" s="39">
        <v>1</v>
      </c>
      <c r="O43" s="39"/>
      <c r="P43" s="39"/>
      <c r="Q43" s="221"/>
      <c r="R43" s="276"/>
      <c r="S43" s="44">
        <f t="shared" si="6"/>
        <v>2</v>
      </c>
      <c r="T43" s="274"/>
      <c r="U43" s="39"/>
      <c r="V43" s="275"/>
      <c r="W43" s="275"/>
      <c r="X43" s="275"/>
      <c r="Y43" s="275"/>
      <c r="Z43" s="39"/>
      <c r="AA43" s="275"/>
      <c r="AB43" s="275"/>
      <c r="AC43" s="39"/>
      <c r="AD43" s="275"/>
      <c r="AE43" s="275"/>
      <c r="AF43" s="221">
        <f t="shared" si="7"/>
        <v>0</v>
      </c>
      <c r="AG43" s="30">
        <f t="shared" si="8"/>
        <v>0</v>
      </c>
      <c r="AH43" s="94" t="s">
        <v>240</v>
      </c>
      <c r="AI43" s="187"/>
      <c r="AJ43" s="187"/>
      <c r="AK43" s="187"/>
      <c r="AL43" s="187"/>
      <c r="AM43" s="187"/>
      <c r="AN43" s="187"/>
      <c r="AO43" s="187"/>
      <c r="AP43" s="187"/>
      <c r="AQ43" s="187"/>
      <c r="AR43" s="187"/>
      <c r="AS43" s="187"/>
      <c r="AT43" s="187"/>
      <c r="AU43" s="187"/>
      <c r="AV43" s="187"/>
      <c r="AW43" s="187"/>
      <c r="AX43" s="187"/>
      <c r="AY43" s="187"/>
      <c r="AZ43" s="187"/>
      <c r="BA43" s="187"/>
      <c r="BB43" s="187"/>
      <c r="BC43" s="187"/>
      <c r="BD43" s="187"/>
      <c r="BE43" s="187"/>
      <c r="BF43" s="187"/>
      <c r="BG43" s="187"/>
      <c r="BH43" s="187"/>
      <c r="BI43" s="187"/>
      <c r="BJ43" s="187"/>
      <c r="BK43" s="187"/>
      <c r="BL43" s="187"/>
    </row>
    <row r="44" spans="1:64" s="187" customFormat="1" ht="23.45" customHeight="1" x14ac:dyDescent="0.2">
      <c r="A44" s="64" t="s">
        <v>122</v>
      </c>
      <c r="B44" s="39" t="s">
        <v>91</v>
      </c>
      <c r="C44" s="220" t="s">
        <v>96</v>
      </c>
      <c r="D44" s="220" t="s">
        <v>123</v>
      </c>
      <c r="E44" s="108" t="s">
        <v>98</v>
      </c>
      <c r="F44" s="220" t="s">
        <v>99</v>
      </c>
      <c r="G44" s="39"/>
      <c r="H44" s="39"/>
      <c r="I44" s="39"/>
      <c r="J44" s="39"/>
      <c r="K44" s="39"/>
      <c r="L44" s="39"/>
      <c r="M44" s="273">
        <v>1</v>
      </c>
      <c r="N44" s="39">
        <v>1</v>
      </c>
      <c r="O44" s="39"/>
      <c r="P44" s="39"/>
      <c r="Q44" s="39"/>
      <c r="R44" s="276"/>
      <c r="S44" s="44">
        <f t="shared" si="6"/>
        <v>2</v>
      </c>
      <c r="T44" s="274"/>
      <c r="U44" s="39"/>
      <c r="V44" s="220"/>
      <c r="W44" s="39"/>
      <c r="X44" s="220"/>
      <c r="Y44" s="220"/>
      <c r="Z44" s="39"/>
      <c r="AA44" s="220"/>
      <c r="AB44" s="220"/>
      <c r="AC44" s="39"/>
      <c r="AD44" s="220"/>
      <c r="AE44" s="220"/>
      <c r="AF44" s="221">
        <f t="shared" si="7"/>
        <v>0</v>
      </c>
      <c r="AG44" s="30">
        <f t="shared" si="8"/>
        <v>0</v>
      </c>
      <c r="AH44" s="94" t="s">
        <v>240</v>
      </c>
    </row>
    <row r="45" spans="1:64" ht="23.45" customHeight="1" x14ac:dyDescent="0.2">
      <c r="A45" s="64" t="s">
        <v>124</v>
      </c>
      <c r="B45" s="39" t="s">
        <v>91</v>
      </c>
      <c r="C45" s="220" t="s">
        <v>96</v>
      </c>
      <c r="D45" s="220" t="s">
        <v>125</v>
      </c>
      <c r="E45" s="108" t="s">
        <v>98</v>
      </c>
      <c r="F45" s="220" t="s">
        <v>99</v>
      </c>
      <c r="G45" s="39"/>
      <c r="H45" s="39"/>
      <c r="I45" s="39"/>
      <c r="J45" s="39"/>
      <c r="K45" s="39"/>
      <c r="L45" s="39"/>
      <c r="M45" s="273">
        <v>1</v>
      </c>
      <c r="N45" s="39">
        <v>1</v>
      </c>
      <c r="O45" s="39"/>
      <c r="P45" s="39"/>
      <c r="Q45" s="221"/>
      <c r="R45" s="276"/>
      <c r="S45" s="44">
        <f t="shared" si="6"/>
        <v>2</v>
      </c>
      <c r="T45" s="274"/>
      <c r="U45" s="39"/>
      <c r="V45" s="275"/>
      <c r="W45" s="39"/>
      <c r="X45" s="39"/>
      <c r="Y45" s="275"/>
      <c r="Z45" s="39"/>
      <c r="AA45" s="275"/>
      <c r="AB45" s="275"/>
      <c r="AC45" s="39"/>
      <c r="AD45" s="275"/>
      <c r="AE45" s="275"/>
      <c r="AF45" s="221">
        <f t="shared" si="7"/>
        <v>0</v>
      </c>
      <c r="AG45" s="30">
        <f t="shared" si="8"/>
        <v>0</v>
      </c>
      <c r="AH45" s="94" t="s">
        <v>240</v>
      </c>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187"/>
      <c r="BG45" s="187"/>
      <c r="BH45" s="187"/>
      <c r="BI45" s="187"/>
      <c r="BJ45" s="187"/>
      <c r="BK45" s="187"/>
      <c r="BL45" s="187"/>
    </row>
    <row r="46" spans="1:64" s="187" customFormat="1" ht="23.45" customHeight="1" x14ac:dyDescent="0.2">
      <c r="A46" s="64" t="s">
        <v>126</v>
      </c>
      <c r="B46" s="39" t="s">
        <v>91</v>
      </c>
      <c r="C46" s="220" t="s">
        <v>96</v>
      </c>
      <c r="D46" s="220" t="s">
        <v>127</v>
      </c>
      <c r="E46" s="108" t="s">
        <v>98</v>
      </c>
      <c r="F46" s="220" t="s">
        <v>99</v>
      </c>
      <c r="G46" s="39"/>
      <c r="H46" s="39"/>
      <c r="I46" s="39"/>
      <c r="J46" s="39"/>
      <c r="K46" s="39"/>
      <c r="L46" s="39"/>
      <c r="M46" s="273">
        <v>1</v>
      </c>
      <c r="N46" s="39">
        <v>1</v>
      </c>
      <c r="O46" s="39"/>
      <c r="P46" s="39"/>
      <c r="Q46" s="39"/>
      <c r="R46" s="276"/>
      <c r="S46" s="44">
        <f t="shared" si="6"/>
        <v>2</v>
      </c>
      <c r="T46" s="274"/>
      <c r="U46" s="39"/>
      <c r="V46" s="220"/>
      <c r="W46" s="39"/>
      <c r="X46" s="39"/>
      <c r="Y46" s="220"/>
      <c r="Z46" s="39"/>
      <c r="AA46" s="220"/>
      <c r="AB46" s="220"/>
      <c r="AC46" s="220"/>
      <c r="AD46" s="220"/>
      <c r="AE46" s="220"/>
      <c r="AF46" s="221">
        <f t="shared" si="7"/>
        <v>0</v>
      </c>
      <c r="AG46" s="30">
        <f t="shared" si="8"/>
        <v>0</v>
      </c>
      <c r="AH46" s="94" t="s">
        <v>240</v>
      </c>
    </row>
    <row r="47" spans="1:64" s="187" customFormat="1" ht="23.45" customHeight="1" x14ac:dyDescent="0.2">
      <c r="A47" s="64" t="s">
        <v>128</v>
      </c>
      <c r="B47" s="39" t="s">
        <v>91</v>
      </c>
      <c r="C47" s="220" t="s">
        <v>96</v>
      </c>
      <c r="D47" s="220" t="s">
        <v>129</v>
      </c>
      <c r="E47" s="108" t="s">
        <v>98</v>
      </c>
      <c r="F47" s="220" t="s">
        <v>99</v>
      </c>
      <c r="G47" s="39"/>
      <c r="H47" s="39"/>
      <c r="I47" s="39"/>
      <c r="J47" s="39"/>
      <c r="K47" s="39"/>
      <c r="L47" s="39"/>
      <c r="M47" s="273">
        <v>1</v>
      </c>
      <c r="N47" s="39">
        <v>1</v>
      </c>
      <c r="O47" s="39"/>
      <c r="P47" s="39"/>
      <c r="Q47" s="39"/>
      <c r="R47" s="276"/>
      <c r="S47" s="44">
        <f t="shared" si="6"/>
        <v>2</v>
      </c>
      <c r="T47" s="274"/>
      <c r="U47" s="39"/>
      <c r="V47" s="220"/>
      <c r="W47" s="39"/>
      <c r="X47" s="39"/>
      <c r="Y47" s="220"/>
      <c r="Z47" s="39"/>
      <c r="AA47" s="220"/>
      <c r="AB47" s="220"/>
      <c r="AC47" s="220"/>
      <c r="AD47" s="220"/>
      <c r="AE47" s="220"/>
      <c r="AF47" s="221">
        <f t="shared" si="7"/>
        <v>0</v>
      </c>
      <c r="AG47" s="30">
        <f t="shared" si="8"/>
        <v>0</v>
      </c>
      <c r="AH47" s="94" t="s">
        <v>240</v>
      </c>
    </row>
    <row r="48" spans="1:64" ht="23.45" customHeight="1" x14ac:dyDescent="0.2">
      <c r="A48" s="64" t="s">
        <v>130</v>
      </c>
      <c r="B48" s="39" t="s">
        <v>91</v>
      </c>
      <c r="C48" s="220" t="s">
        <v>96</v>
      </c>
      <c r="D48" s="220" t="s">
        <v>131</v>
      </c>
      <c r="E48" s="108" t="s">
        <v>98</v>
      </c>
      <c r="F48" s="220" t="s">
        <v>99</v>
      </c>
      <c r="G48" s="39"/>
      <c r="H48" s="39"/>
      <c r="I48" s="39"/>
      <c r="J48" s="39"/>
      <c r="K48" s="39"/>
      <c r="L48" s="39"/>
      <c r="M48" s="273">
        <v>1</v>
      </c>
      <c r="N48" s="39">
        <v>1</v>
      </c>
      <c r="O48" s="39"/>
      <c r="P48" s="39"/>
      <c r="Q48" s="221"/>
      <c r="R48" s="276"/>
      <c r="S48" s="44">
        <f t="shared" si="6"/>
        <v>2</v>
      </c>
      <c r="T48" s="274"/>
      <c r="U48" s="39"/>
      <c r="V48" s="275"/>
      <c r="W48" s="39"/>
      <c r="X48" s="39"/>
      <c r="Y48" s="275"/>
      <c r="Z48" s="39"/>
      <c r="AA48" s="275"/>
      <c r="AB48" s="275"/>
      <c r="AC48" s="39"/>
      <c r="AD48" s="275"/>
      <c r="AE48" s="275"/>
      <c r="AF48" s="221">
        <f t="shared" si="7"/>
        <v>0</v>
      </c>
      <c r="AG48" s="30">
        <f t="shared" si="8"/>
        <v>0</v>
      </c>
      <c r="AH48" s="94" t="s">
        <v>240</v>
      </c>
      <c r="AI48" s="187"/>
      <c r="AJ48" s="187"/>
      <c r="AK48" s="187"/>
      <c r="AL48" s="187"/>
      <c r="AM48" s="187"/>
      <c r="AN48" s="187"/>
      <c r="AO48" s="187"/>
      <c r="AP48" s="187"/>
      <c r="AQ48" s="187"/>
      <c r="AR48" s="187"/>
      <c r="AS48" s="187"/>
      <c r="AT48" s="187"/>
      <c r="AU48" s="187"/>
      <c r="AV48" s="187"/>
      <c r="AW48" s="187"/>
      <c r="AX48" s="187"/>
      <c r="AY48" s="187"/>
      <c r="AZ48" s="187"/>
      <c r="BA48" s="187"/>
      <c r="BB48" s="187"/>
      <c r="BC48" s="187"/>
      <c r="BD48" s="187"/>
      <c r="BE48" s="187"/>
      <c r="BF48" s="187"/>
      <c r="BG48" s="187"/>
      <c r="BH48" s="187"/>
      <c r="BI48" s="187"/>
      <c r="BJ48" s="187"/>
      <c r="BK48" s="187"/>
      <c r="BL48" s="187"/>
    </row>
    <row r="49" spans="1:64" s="187" customFormat="1" ht="23.45" customHeight="1" x14ac:dyDescent="0.2">
      <c r="A49" s="64" t="s">
        <v>132</v>
      </c>
      <c r="B49" s="39" t="s">
        <v>91</v>
      </c>
      <c r="C49" s="220" t="s">
        <v>96</v>
      </c>
      <c r="D49" s="220" t="s">
        <v>133</v>
      </c>
      <c r="E49" s="108" t="s">
        <v>98</v>
      </c>
      <c r="F49" s="220" t="s">
        <v>99</v>
      </c>
      <c r="G49" s="39"/>
      <c r="H49" s="39"/>
      <c r="I49" s="39"/>
      <c r="J49" s="39"/>
      <c r="K49" s="39"/>
      <c r="L49" s="39"/>
      <c r="M49" s="273">
        <v>1</v>
      </c>
      <c r="N49" s="39">
        <v>1</v>
      </c>
      <c r="O49" s="39"/>
      <c r="P49" s="39"/>
      <c r="Q49" s="221"/>
      <c r="R49" s="276"/>
      <c r="S49" s="44">
        <f t="shared" si="6"/>
        <v>2</v>
      </c>
      <c r="T49" s="274"/>
      <c r="U49" s="39"/>
      <c r="V49" s="221"/>
      <c r="W49" s="39"/>
      <c r="X49" s="39"/>
      <c r="Y49" s="275"/>
      <c r="Z49" s="39"/>
      <c r="AA49" s="275"/>
      <c r="AB49" s="275"/>
      <c r="AC49" s="39"/>
      <c r="AD49" s="275"/>
      <c r="AE49" s="275"/>
      <c r="AF49" s="221">
        <f t="shared" si="7"/>
        <v>0</v>
      </c>
      <c r="AG49" s="30">
        <f t="shared" si="8"/>
        <v>0</v>
      </c>
      <c r="AH49" s="94" t="s">
        <v>240</v>
      </c>
    </row>
    <row r="50" spans="1:64" ht="17.25" x14ac:dyDescent="0.2">
      <c r="A50" s="55"/>
      <c r="B50" s="56"/>
      <c r="C50" s="58"/>
      <c r="D50" s="58"/>
      <c r="E50" s="58"/>
      <c r="F50" s="58"/>
      <c r="G50" s="24">
        <f t="shared" ref="G50:AF50" si="9">SUM(G32:G49)</f>
        <v>0</v>
      </c>
      <c r="H50" s="24">
        <f t="shared" si="9"/>
        <v>0</v>
      </c>
      <c r="I50" s="24">
        <f t="shared" si="9"/>
        <v>0</v>
      </c>
      <c r="J50" s="24">
        <f t="shared" si="9"/>
        <v>0</v>
      </c>
      <c r="K50" s="24">
        <f t="shared" si="9"/>
        <v>1</v>
      </c>
      <c r="L50" s="24">
        <f t="shared" si="9"/>
        <v>0</v>
      </c>
      <c r="M50" s="260">
        <f t="shared" si="9"/>
        <v>17</v>
      </c>
      <c r="N50" s="24">
        <f t="shared" si="9"/>
        <v>18</v>
      </c>
      <c r="O50" s="24">
        <f t="shared" si="9"/>
        <v>0</v>
      </c>
      <c r="P50" s="24">
        <f t="shared" si="9"/>
        <v>0</v>
      </c>
      <c r="Q50" s="24">
        <f t="shared" si="9"/>
        <v>0</v>
      </c>
      <c r="R50" s="69">
        <f t="shared" si="9"/>
        <v>0</v>
      </c>
      <c r="S50" s="51">
        <f t="shared" si="9"/>
        <v>36</v>
      </c>
      <c r="T50" s="70">
        <f t="shared" si="9"/>
        <v>0</v>
      </c>
      <c r="U50" s="24">
        <f t="shared" si="9"/>
        <v>0</v>
      </c>
      <c r="V50" s="24">
        <f t="shared" si="9"/>
        <v>0</v>
      </c>
      <c r="W50" s="24">
        <f t="shared" si="9"/>
        <v>0</v>
      </c>
      <c r="X50" s="24">
        <f t="shared" si="9"/>
        <v>1</v>
      </c>
      <c r="Y50" s="24">
        <f t="shared" si="9"/>
        <v>0</v>
      </c>
      <c r="Z50" s="24">
        <f t="shared" si="9"/>
        <v>0</v>
      </c>
      <c r="AA50" s="24">
        <f t="shared" si="9"/>
        <v>0</v>
      </c>
      <c r="AB50" s="24">
        <f t="shared" si="9"/>
        <v>0</v>
      </c>
      <c r="AC50" s="24">
        <f t="shared" si="9"/>
        <v>0</v>
      </c>
      <c r="AD50" s="24">
        <f t="shared" si="9"/>
        <v>0</v>
      </c>
      <c r="AE50" s="24">
        <f t="shared" si="9"/>
        <v>0</v>
      </c>
      <c r="AF50" s="51">
        <f t="shared" si="9"/>
        <v>1</v>
      </c>
      <c r="AG50" s="59">
        <f>+AF50/S50</f>
        <v>2.7777777777777776E-2</v>
      </c>
      <c r="AH50" s="119"/>
    </row>
    <row r="51" spans="1:64" ht="17.25" x14ac:dyDescent="0.2">
      <c r="A51" s="55"/>
      <c r="B51" s="56"/>
      <c r="C51" s="118"/>
      <c r="D51" s="263"/>
      <c r="E51" s="58"/>
      <c r="F51" s="58"/>
      <c r="G51" s="206">
        <f>+G50+H50+I50</f>
        <v>0</v>
      </c>
      <c r="H51" s="206"/>
      <c r="I51" s="206"/>
      <c r="J51" s="206">
        <f>+J50+K50+L50</f>
        <v>1</v>
      </c>
      <c r="K51" s="206"/>
      <c r="L51" s="206"/>
      <c r="M51" s="304">
        <f>+M50+N50+O50</f>
        <v>35</v>
      </c>
      <c r="N51" s="304"/>
      <c r="O51" s="304"/>
      <c r="P51" s="206">
        <f>+P50+Q50+R50</f>
        <v>0</v>
      </c>
      <c r="Q51" s="206"/>
      <c r="R51" s="206"/>
      <c r="S51" s="51">
        <f>+G51+J51+M51+P51</f>
        <v>36</v>
      </c>
      <c r="T51" s="206">
        <f>+T50+U50+V50</f>
        <v>0</v>
      </c>
      <c r="U51" s="206"/>
      <c r="V51" s="206"/>
      <c r="W51" s="206">
        <f>+W50+X50+Y50</f>
        <v>1</v>
      </c>
      <c r="X51" s="206"/>
      <c r="Y51" s="206"/>
      <c r="Z51" s="206">
        <f>+Z50+AA50+AB50</f>
        <v>0</v>
      </c>
      <c r="AA51" s="206"/>
      <c r="AB51" s="206"/>
      <c r="AC51" s="206">
        <f>+AC50+AD50+AE50</f>
        <v>0</v>
      </c>
      <c r="AD51" s="206"/>
      <c r="AE51" s="206"/>
      <c r="AF51" s="51">
        <f>+T51+W51+Z51+AC51</f>
        <v>1</v>
      </c>
      <c r="AG51" s="59">
        <f>+AF51/S51</f>
        <v>2.7777777777777776E-2</v>
      </c>
      <c r="AH51" s="119"/>
    </row>
    <row r="52" spans="1:64" ht="17.25" x14ac:dyDescent="0.2">
      <c r="A52" s="55"/>
      <c r="B52" s="56"/>
      <c r="C52" s="118"/>
      <c r="E52" s="58"/>
      <c r="F52" s="58"/>
      <c r="G52" s="203">
        <f>+G51/S51</f>
        <v>0</v>
      </c>
      <c r="H52" s="203"/>
      <c r="I52" s="203"/>
      <c r="J52" s="203">
        <f>+J51/S51</f>
        <v>2.7777777777777776E-2</v>
      </c>
      <c r="K52" s="203"/>
      <c r="L52" s="203"/>
      <c r="M52" s="303">
        <f>+M51/S51</f>
        <v>0.97222222222222221</v>
      </c>
      <c r="N52" s="303"/>
      <c r="O52" s="303"/>
      <c r="P52" s="203">
        <f>+P51/S51</f>
        <v>0</v>
      </c>
      <c r="Q52" s="203"/>
      <c r="R52" s="203"/>
      <c r="S52" s="61">
        <f>+G52+J52+M52+P52</f>
        <v>1</v>
      </c>
      <c r="T52" s="203" t="e">
        <f>+T51/G51</f>
        <v>#DIV/0!</v>
      </c>
      <c r="U52" s="203"/>
      <c r="V52" s="203"/>
      <c r="W52" s="203">
        <f>+W51/J51</f>
        <v>1</v>
      </c>
      <c r="X52" s="203"/>
      <c r="Y52" s="203"/>
      <c r="Z52" s="203">
        <f>+Z51/M51</f>
        <v>0</v>
      </c>
      <c r="AA52" s="203"/>
      <c r="AB52" s="203"/>
      <c r="AC52" s="203" t="e">
        <f>+AC51/P51</f>
        <v>#DIV/0!</v>
      </c>
      <c r="AD52" s="203"/>
      <c r="AE52" s="203"/>
      <c r="AF52" s="61" t="e">
        <f>(T52+W52+Z52)/3</f>
        <v>#DIV/0!</v>
      </c>
      <c r="AG52" s="30"/>
      <c r="AH52" s="119"/>
    </row>
    <row r="53" spans="1:64" ht="17.25" x14ac:dyDescent="0.2">
      <c r="A53" s="199" t="s">
        <v>134</v>
      </c>
      <c r="B53" s="199"/>
      <c r="C53" s="199"/>
      <c r="D53" s="199"/>
      <c r="E53" s="199"/>
      <c r="F53" s="199"/>
      <c r="G53" s="199"/>
      <c r="H53" s="199"/>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row>
    <row r="54" spans="1:64" ht="52.9" customHeight="1" x14ac:dyDescent="0.3">
      <c r="A54" s="39" t="s">
        <v>135</v>
      </c>
      <c r="B54" s="39" t="s">
        <v>57</v>
      </c>
      <c r="C54" s="220" t="s">
        <v>136</v>
      </c>
      <c r="D54" s="277" t="s">
        <v>137</v>
      </c>
      <c r="E54" s="220" t="s">
        <v>239</v>
      </c>
      <c r="F54" s="220" t="s">
        <v>138</v>
      </c>
      <c r="G54" s="78"/>
      <c r="H54" s="23"/>
      <c r="I54" s="78"/>
      <c r="J54" s="78"/>
      <c r="K54" s="78"/>
      <c r="L54" s="23"/>
      <c r="M54" s="260"/>
      <c r="N54" s="272"/>
      <c r="O54" s="78"/>
      <c r="P54" s="23"/>
      <c r="Q54" s="23">
        <v>1</v>
      </c>
      <c r="R54" s="278"/>
      <c r="S54" s="44">
        <f>IFERROR(SUM(G54:R54),"")</f>
        <v>1</v>
      </c>
      <c r="T54" s="45"/>
      <c r="U54" s="23"/>
      <c r="V54" s="23"/>
      <c r="W54" s="23"/>
      <c r="X54" s="23"/>
      <c r="Y54" s="23"/>
      <c r="Z54" s="23"/>
      <c r="AA54" s="23"/>
      <c r="AB54" s="23"/>
      <c r="AC54" s="23"/>
      <c r="AD54" s="23"/>
      <c r="AE54" s="23"/>
      <c r="AF54" s="221">
        <f>IFERROR(SUM(T54:AE54),"")</f>
        <v>0</v>
      </c>
      <c r="AG54" s="30">
        <f>IF(AND(S54=0,AF54=0),"",IF(IFERROR(AF54/S54,"")&gt;100%,100%,IFERROR(AF54/S54,"")))</f>
        <v>0</v>
      </c>
      <c r="AH54" s="279"/>
    </row>
    <row r="55" spans="1:64" ht="17.25" hidden="1" x14ac:dyDescent="0.3">
      <c r="A55" s="39"/>
      <c r="B55" s="39"/>
      <c r="C55" s="220"/>
      <c r="D55" s="280" t="s">
        <v>139</v>
      </c>
      <c r="E55" s="220"/>
      <c r="F55" s="220"/>
      <c r="G55" s="78"/>
      <c r="H55" s="23"/>
      <c r="I55" s="78"/>
      <c r="J55" s="78"/>
      <c r="K55" s="78"/>
      <c r="L55" s="23"/>
      <c r="M55" s="260"/>
      <c r="N55" s="272"/>
      <c r="O55" s="78"/>
      <c r="P55" s="23"/>
      <c r="Q55" s="23"/>
      <c r="R55" s="278"/>
      <c r="S55" s="44"/>
      <c r="T55" s="45"/>
      <c r="U55" s="23"/>
      <c r="V55" s="23"/>
      <c r="W55" s="23"/>
      <c r="X55" s="23"/>
      <c r="Y55" s="23"/>
      <c r="Z55" s="23"/>
      <c r="AA55" s="23"/>
      <c r="AB55" s="23"/>
      <c r="AC55" s="23"/>
      <c r="AD55" s="23"/>
      <c r="AE55" s="23"/>
      <c r="AF55" s="221"/>
      <c r="AG55" s="30"/>
      <c r="AH55" s="279"/>
    </row>
    <row r="56" spans="1:64" ht="48" hidden="1" customHeight="1" x14ac:dyDescent="0.2">
      <c r="A56" s="281"/>
      <c r="B56" s="282"/>
      <c r="C56" s="282" t="s">
        <v>136</v>
      </c>
      <c r="D56" s="283" t="s">
        <v>140</v>
      </c>
      <c r="E56" s="282" t="s">
        <v>37</v>
      </c>
      <c r="F56" s="220"/>
      <c r="G56" s="39"/>
      <c r="H56" s="39"/>
      <c r="I56" s="39"/>
      <c r="J56" s="39"/>
      <c r="K56" s="39"/>
      <c r="L56" s="39"/>
      <c r="M56" s="273"/>
      <c r="N56" s="39"/>
      <c r="O56" s="39"/>
      <c r="P56" s="39"/>
      <c r="Q56" s="39"/>
      <c r="R56" s="276"/>
      <c r="S56" s="44">
        <f t="shared" ref="S56:S62" si="10">IFERROR(SUM(G56:R56),"")</f>
        <v>0</v>
      </c>
      <c r="T56" s="284"/>
      <c r="U56" s="275"/>
      <c r="V56" s="275"/>
      <c r="W56" s="275"/>
      <c r="X56" s="275"/>
      <c r="Y56" s="39"/>
      <c r="Z56" s="275"/>
      <c r="AA56" s="275"/>
      <c r="AB56" s="275"/>
      <c r="AC56" s="275"/>
      <c r="AD56" s="275"/>
      <c r="AE56" s="275"/>
      <c r="AF56" s="221"/>
      <c r="AG56" s="30"/>
      <c r="AH56" s="220"/>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7"/>
      <c r="BI56" s="187"/>
      <c r="BJ56" s="187"/>
      <c r="BK56" s="187"/>
      <c r="BL56" s="187"/>
    </row>
    <row r="57" spans="1:64" ht="46.9" hidden="1" customHeight="1" x14ac:dyDescent="0.2">
      <c r="A57" s="281"/>
      <c r="B57" s="282" t="s">
        <v>136</v>
      </c>
      <c r="C57" s="282" t="s">
        <v>136</v>
      </c>
      <c r="D57" s="283" t="s">
        <v>141</v>
      </c>
      <c r="E57" s="282" t="s">
        <v>37</v>
      </c>
      <c r="F57" s="220"/>
      <c r="G57" s="39"/>
      <c r="H57" s="39"/>
      <c r="I57" s="39"/>
      <c r="J57" s="39"/>
      <c r="K57" s="39"/>
      <c r="L57" s="39"/>
      <c r="M57" s="273"/>
      <c r="N57" s="39"/>
      <c r="O57" s="39"/>
      <c r="P57" s="39"/>
      <c r="Q57" s="39"/>
      <c r="R57" s="276"/>
      <c r="S57" s="44">
        <f t="shared" si="10"/>
        <v>0</v>
      </c>
      <c r="T57" s="284"/>
      <c r="U57" s="275"/>
      <c r="V57" s="275"/>
      <c r="W57" s="275"/>
      <c r="X57" s="275"/>
      <c r="Y57" s="39"/>
      <c r="Z57" s="275"/>
      <c r="AA57" s="275"/>
      <c r="AB57" s="275"/>
      <c r="AC57" s="275"/>
      <c r="AD57" s="275"/>
      <c r="AE57" s="275"/>
      <c r="AF57" s="221">
        <f>IFERROR(SUM(T57:AE57),"")</f>
        <v>0</v>
      </c>
      <c r="AG57" s="30" t="str">
        <f>IF(AND(S57=0,AF57=0),"",IF(IFERROR(AF57/S57,"")&gt;100%,100%,IFERROR(AF57/S57,"")))</f>
        <v/>
      </c>
      <c r="AH57" s="220"/>
      <c r="AI57" s="187"/>
      <c r="AJ57" s="187"/>
      <c r="AK57" s="187"/>
      <c r="AL57" s="187"/>
      <c r="AM57" s="187"/>
      <c r="AN57" s="187"/>
      <c r="AO57" s="187"/>
      <c r="AP57" s="187"/>
      <c r="AQ57" s="187"/>
      <c r="AR57" s="187"/>
      <c r="AS57" s="187"/>
      <c r="AT57" s="187"/>
      <c r="AU57" s="187"/>
      <c r="AV57" s="187"/>
      <c r="AW57" s="187"/>
      <c r="AX57" s="187"/>
      <c r="AY57" s="187"/>
      <c r="AZ57" s="187"/>
      <c r="BA57" s="187"/>
      <c r="BB57" s="187"/>
      <c r="BC57" s="187"/>
      <c r="BD57" s="187"/>
      <c r="BE57" s="187"/>
      <c r="BF57" s="187"/>
      <c r="BG57" s="187"/>
      <c r="BH57" s="187"/>
      <c r="BI57" s="187"/>
      <c r="BJ57" s="187"/>
      <c r="BK57" s="187"/>
      <c r="BL57" s="187"/>
    </row>
    <row r="58" spans="1:64" ht="40.5" hidden="1" customHeight="1" x14ac:dyDescent="0.2">
      <c r="A58" s="281"/>
      <c r="B58" s="282" t="s">
        <v>91</v>
      </c>
      <c r="C58" s="282" t="s">
        <v>136</v>
      </c>
      <c r="D58" s="283" t="s">
        <v>142</v>
      </c>
      <c r="E58" s="282" t="s">
        <v>37</v>
      </c>
      <c r="F58" s="220"/>
      <c r="G58" s="39"/>
      <c r="H58" s="39"/>
      <c r="I58" s="39"/>
      <c r="J58" s="39"/>
      <c r="K58" s="39"/>
      <c r="L58" s="39"/>
      <c r="M58" s="273"/>
      <c r="N58" s="39"/>
      <c r="O58" s="39"/>
      <c r="P58" s="39"/>
      <c r="Q58" s="39"/>
      <c r="R58" s="276"/>
      <c r="S58" s="44">
        <f t="shared" si="10"/>
        <v>0</v>
      </c>
      <c r="T58" s="284"/>
      <c r="U58" s="275"/>
      <c r="V58" s="275"/>
      <c r="W58" s="275"/>
      <c r="X58" s="275"/>
      <c r="Y58" s="39"/>
      <c r="Z58" s="275"/>
      <c r="AA58" s="275"/>
      <c r="AB58" s="275"/>
      <c r="AC58" s="275"/>
      <c r="AD58" s="275"/>
      <c r="AE58" s="275"/>
      <c r="AF58" s="221">
        <f>IFERROR(SUM(T58:AE58),"")</f>
        <v>0</v>
      </c>
      <c r="AG58" s="30" t="str">
        <f>IF(AND(S58=0,AF58=0),"",IF(IFERROR(AF58/S58,"")&gt;100%,100%,IFERROR(AF58/S58,"")))</f>
        <v/>
      </c>
      <c r="AH58" s="220"/>
      <c r="AI58" s="187"/>
      <c r="AJ58" s="187"/>
      <c r="AK58" s="187"/>
      <c r="AL58" s="187"/>
      <c r="AM58" s="187"/>
      <c r="AN58" s="187"/>
      <c r="AO58" s="187"/>
      <c r="AP58" s="187"/>
      <c r="AQ58" s="187"/>
      <c r="AR58" s="187"/>
      <c r="AS58" s="187"/>
      <c r="AT58" s="187"/>
      <c r="AU58" s="187"/>
      <c r="AV58" s="187"/>
      <c r="AW58" s="187"/>
      <c r="AX58" s="187"/>
      <c r="AY58" s="187"/>
      <c r="AZ58" s="187"/>
      <c r="BA58" s="187"/>
      <c r="BB58" s="187"/>
      <c r="BC58" s="187"/>
      <c r="BD58" s="187"/>
      <c r="BE58" s="187"/>
      <c r="BF58" s="187"/>
      <c r="BG58" s="187"/>
      <c r="BH58" s="187"/>
      <c r="BI58" s="187"/>
      <c r="BJ58" s="187"/>
      <c r="BK58" s="187"/>
      <c r="BL58" s="187"/>
    </row>
    <row r="59" spans="1:64" ht="63.95" hidden="1" customHeight="1" x14ac:dyDescent="0.2">
      <c r="A59" s="281"/>
      <c r="B59" s="281" t="s">
        <v>57</v>
      </c>
      <c r="C59" s="282" t="s">
        <v>136</v>
      </c>
      <c r="D59" s="283" t="s">
        <v>143</v>
      </c>
      <c r="E59" s="282" t="s">
        <v>37</v>
      </c>
      <c r="F59" s="220"/>
      <c r="G59" s="23"/>
      <c r="H59" s="23"/>
      <c r="I59" s="23"/>
      <c r="J59" s="23"/>
      <c r="K59" s="23"/>
      <c r="L59" s="23"/>
      <c r="M59" s="260"/>
      <c r="N59" s="23"/>
      <c r="O59" s="23"/>
      <c r="P59" s="23"/>
      <c r="Q59" s="23"/>
      <c r="R59" s="43"/>
      <c r="S59" s="44">
        <f t="shared" si="10"/>
        <v>0</v>
      </c>
      <c r="T59" s="45"/>
      <c r="U59" s="44"/>
      <c r="V59" s="23"/>
      <c r="W59" s="23"/>
      <c r="X59" s="23"/>
      <c r="Y59" s="23"/>
      <c r="Z59" s="23"/>
      <c r="AA59" s="23"/>
      <c r="AB59" s="23"/>
      <c r="AC59" s="23"/>
      <c r="AD59" s="23"/>
      <c r="AE59" s="23"/>
      <c r="AF59" s="221">
        <f>IFERROR(SUM(T59:AE59),"")</f>
        <v>0</v>
      </c>
      <c r="AG59" s="30" t="str">
        <f>IF(AND(S59=0,AF59=0),"",IF(IFERROR(AF59/S59,"")&gt;100%,100%,IFERROR(AF59/S59,"")))</f>
        <v/>
      </c>
      <c r="AH59" s="46"/>
      <c r="AI59" s="187"/>
      <c r="AJ59" s="187"/>
      <c r="AK59" s="187"/>
      <c r="AL59" s="187"/>
      <c r="AM59" s="187"/>
      <c r="AN59" s="187"/>
      <c r="AO59" s="187"/>
      <c r="AP59" s="187"/>
      <c r="AQ59" s="187"/>
      <c r="AR59" s="187"/>
      <c r="AS59" s="187"/>
      <c r="AT59" s="187"/>
      <c r="AU59" s="187"/>
      <c r="AV59" s="187"/>
      <c r="AW59" s="187"/>
      <c r="AX59" s="187"/>
      <c r="AY59" s="187"/>
      <c r="AZ59" s="187"/>
      <c r="BA59" s="187"/>
      <c r="BB59" s="187"/>
      <c r="BC59" s="187"/>
      <c r="BD59" s="187"/>
      <c r="BE59" s="187"/>
      <c r="BF59" s="187"/>
      <c r="BG59" s="187"/>
      <c r="BH59" s="187"/>
      <c r="BI59" s="187"/>
      <c r="BJ59" s="187"/>
      <c r="BK59" s="187"/>
      <c r="BL59" s="187"/>
    </row>
    <row r="60" spans="1:64" ht="58.15" hidden="1" customHeight="1" x14ac:dyDescent="0.2">
      <c r="A60" s="281"/>
      <c r="B60" s="281" t="s">
        <v>91</v>
      </c>
      <c r="C60" s="282" t="s">
        <v>136</v>
      </c>
      <c r="D60" s="283" t="s">
        <v>144</v>
      </c>
      <c r="E60" s="282" t="s">
        <v>37</v>
      </c>
      <c r="F60" s="220"/>
      <c r="G60" s="39"/>
      <c r="H60" s="39"/>
      <c r="I60" s="39"/>
      <c r="J60" s="39"/>
      <c r="K60" s="39"/>
      <c r="L60" s="39"/>
      <c r="M60" s="273"/>
      <c r="N60" s="39"/>
      <c r="O60" s="39"/>
      <c r="P60" s="39"/>
      <c r="Q60" s="39"/>
      <c r="R60" s="276"/>
      <c r="S60" s="44">
        <f t="shared" si="10"/>
        <v>0</v>
      </c>
      <c r="T60" s="284"/>
      <c r="U60" s="275"/>
      <c r="V60" s="275"/>
      <c r="W60" s="39"/>
      <c r="X60" s="275"/>
      <c r="Y60" s="275"/>
      <c r="Z60" s="39"/>
      <c r="AA60" s="275"/>
      <c r="AB60" s="275"/>
      <c r="AC60" s="275"/>
      <c r="AD60" s="275"/>
      <c r="AE60" s="275"/>
      <c r="AF60" s="221">
        <f>IFERROR(SUM(T60:AE60),"")</f>
        <v>0</v>
      </c>
      <c r="AG60" s="30" t="str">
        <f>IF(AND(S60=0,AF60=0),"",IF(IFERROR(AF60/S60,"")&gt;100%,100%,IFERROR(AF60/S60,"")))</f>
        <v/>
      </c>
      <c r="AH60" s="275"/>
      <c r="AI60" s="187"/>
      <c r="AJ60" s="187"/>
      <c r="AK60" s="187"/>
      <c r="AL60" s="187"/>
      <c r="AM60" s="187"/>
      <c r="AN60" s="187"/>
      <c r="AO60" s="187"/>
      <c r="AP60" s="187"/>
      <c r="AQ60" s="187"/>
      <c r="AR60" s="187"/>
      <c r="AS60" s="187"/>
      <c r="AT60" s="187"/>
      <c r="AU60" s="187"/>
      <c r="AV60" s="187"/>
      <c r="AW60" s="187"/>
      <c r="AX60" s="187"/>
      <c r="AY60" s="187"/>
      <c r="AZ60" s="187"/>
      <c r="BA60" s="187"/>
      <c r="BB60" s="187"/>
      <c r="BC60" s="187"/>
      <c r="BD60" s="187"/>
      <c r="BE60" s="187"/>
      <c r="BF60" s="187"/>
      <c r="BG60" s="187"/>
      <c r="BH60" s="187"/>
      <c r="BI60" s="187"/>
      <c r="BJ60" s="187"/>
      <c r="BK60" s="187"/>
      <c r="BL60" s="187"/>
    </row>
    <row r="61" spans="1:64" ht="61.7" hidden="1" customHeight="1" x14ac:dyDescent="0.2">
      <c r="A61" s="281"/>
      <c r="B61" s="281" t="s">
        <v>57</v>
      </c>
      <c r="C61" s="282" t="s">
        <v>136</v>
      </c>
      <c r="D61" s="283" t="s">
        <v>145</v>
      </c>
      <c r="E61" s="282" t="s">
        <v>37</v>
      </c>
      <c r="F61" s="220"/>
      <c r="G61" s="23"/>
      <c r="H61" s="23"/>
      <c r="I61" s="23"/>
      <c r="J61" s="23"/>
      <c r="K61" s="23"/>
      <c r="L61" s="23"/>
      <c r="M61" s="260"/>
      <c r="N61" s="23"/>
      <c r="O61" s="23"/>
      <c r="P61" s="23"/>
      <c r="Q61" s="23"/>
      <c r="R61" s="43"/>
      <c r="S61" s="44">
        <f t="shared" si="10"/>
        <v>0</v>
      </c>
      <c r="T61" s="45"/>
      <c r="U61" s="23"/>
      <c r="V61" s="23"/>
      <c r="W61" s="23"/>
      <c r="X61" s="23"/>
      <c r="Y61" s="23"/>
      <c r="Z61" s="23"/>
      <c r="AA61" s="23"/>
      <c r="AB61" s="23"/>
      <c r="AC61" s="23"/>
      <c r="AD61" s="23"/>
      <c r="AE61" s="23"/>
      <c r="AF61" s="221"/>
      <c r="AG61" s="30"/>
      <c r="AH61" s="46"/>
      <c r="AI61" s="187"/>
      <c r="AJ61" s="187"/>
      <c r="AK61" s="187"/>
      <c r="AL61" s="187"/>
      <c r="AM61" s="187"/>
      <c r="AN61" s="187"/>
      <c r="AO61" s="187"/>
      <c r="AP61" s="187"/>
      <c r="AQ61" s="187"/>
      <c r="AR61" s="187"/>
      <c r="AS61" s="187"/>
      <c r="AT61" s="187"/>
      <c r="AU61" s="187"/>
      <c r="AV61" s="187"/>
      <c r="AW61" s="187"/>
      <c r="AX61" s="187"/>
      <c r="AY61" s="187"/>
      <c r="AZ61" s="187"/>
      <c r="BA61" s="187"/>
      <c r="BB61" s="187"/>
      <c r="BC61" s="187"/>
      <c r="BD61" s="187"/>
      <c r="BE61" s="187"/>
      <c r="BF61" s="187"/>
      <c r="BG61" s="187"/>
      <c r="BH61" s="187"/>
      <c r="BI61" s="187"/>
      <c r="BJ61" s="187"/>
      <c r="BK61" s="187"/>
      <c r="BL61" s="187"/>
    </row>
    <row r="62" spans="1:64" ht="61.7" hidden="1" customHeight="1" x14ac:dyDescent="0.2">
      <c r="A62" s="281"/>
      <c r="B62" s="281" t="s">
        <v>57</v>
      </c>
      <c r="C62" s="282" t="s">
        <v>136</v>
      </c>
      <c r="D62" s="283" t="s">
        <v>146</v>
      </c>
      <c r="E62" s="282" t="s">
        <v>37</v>
      </c>
      <c r="F62" s="220"/>
      <c r="G62" s="23"/>
      <c r="H62" s="23"/>
      <c r="I62" s="23"/>
      <c r="J62" s="23"/>
      <c r="K62" s="23"/>
      <c r="L62" s="23"/>
      <c r="M62" s="260"/>
      <c r="N62" s="23"/>
      <c r="O62" s="23"/>
      <c r="P62" s="23"/>
      <c r="Q62" s="23"/>
      <c r="R62" s="43"/>
      <c r="S62" s="44">
        <f t="shared" si="10"/>
        <v>0</v>
      </c>
      <c r="T62" s="45"/>
      <c r="U62" s="23"/>
      <c r="V62" s="23"/>
      <c r="W62" s="23"/>
      <c r="X62" s="23"/>
      <c r="Y62" s="23"/>
      <c r="Z62" s="23"/>
      <c r="AA62" s="23"/>
      <c r="AB62" s="23"/>
      <c r="AC62" s="23"/>
      <c r="AD62" s="23"/>
      <c r="AE62" s="23"/>
      <c r="AF62" s="221">
        <f>IFERROR(SUM(T62:AE62),"")</f>
        <v>0</v>
      </c>
      <c r="AG62" s="30" t="str">
        <f>IF(AND(S62=0,AF62=0),"",IF(IFERROR(AF62/S62,"")&gt;100%,100%,IFERROR(AF62/S62,"")))</f>
        <v/>
      </c>
      <c r="AH62" s="46"/>
      <c r="AI62" s="187"/>
      <c r="AJ62" s="187"/>
      <c r="AK62" s="187"/>
      <c r="AL62" s="187"/>
      <c r="AM62" s="187"/>
      <c r="AN62" s="187"/>
      <c r="AO62" s="187"/>
      <c r="AP62" s="187"/>
      <c r="AQ62" s="187"/>
      <c r="AR62" s="187"/>
      <c r="AS62" s="187"/>
      <c r="AT62" s="187"/>
      <c r="AU62" s="187"/>
      <c r="AV62" s="187"/>
      <c r="AW62" s="187"/>
      <c r="AX62" s="187"/>
      <c r="AY62" s="187"/>
      <c r="AZ62" s="187"/>
      <c r="BA62" s="187"/>
      <c r="BB62" s="187"/>
      <c r="BC62" s="187"/>
      <c r="BD62" s="187"/>
      <c r="BE62" s="187"/>
      <c r="BF62" s="187"/>
      <c r="BG62" s="187"/>
      <c r="BH62" s="187"/>
      <c r="BI62" s="187"/>
      <c r="BJ62" s="187"/>
      <c r="BK62" s="187"/>
      <c r="BL62" s="187"/>
    </row>
    <row r="63" spans="1:64" ht="17.25" x14ac:dyDescent="0.2">
      <c r="A63" s="276"/>
      <c r="B63" s="285"/>
      <c r="C63" s="263"/>
      <c r="D63" s="263"/>
      <c r="E63" s="263"/>
      <c r="F63" s="263"/>
      <c r="G63" s="24">
        <f t="shared" ref="G63:R63" si="11">SUM(G57:G57)</f>
        <v>0</v>
      </c>
      <c r="H63" s="24">
        <f t="shared" si="11"/>
        <v>0</v>
      </c>
      <c r="I63" s="24">
        <f t="shared" si="11"/>
        <v>0</v>
      </c>
      <c r="J63" s="24">
        <f t="shared" si="11"/>
        <v>0</v>
      </c>
      <c r="K63" s="24">
        <f t="shared" si="11"/>
        <v>0</v>
      </c>
      <c r="L63" s="24">
        <f t="shared" si="11"/>
        <v>0</v>
      </c>
      <c r="M63" s="260">
        <f t="shared" si="11"/>
        <v>0</v>
      </c>
      <c r="N63" s="24">
        <f t="shared" si="11"/>
        <v>0</v>
      </c>
      <c r="O63" s="24">
        <f t="shared" si="11"/>
        <v>0</v>
      </c>
      <c r="P63" s="24">
        <f t="shared" si="11"/>
        <v>0</v>
      </c>
      <c r="Q63" s="24">
        <f t="shared" si="11"/>
        <v>0</v>
      </c>
      <c r="R63" s="69">
        <f t="shared" si="11"/>
        <v>0</v>
      </c>
      <c r="S63" s="44">
        <f t="shared" ref="S63:AE63" si="12">SUM(S54:S57)</f>
        <v>1</v>
      </c>
      <c r="T63" s="23">
        <f t="shared" si="12"/>
        <v>0</v>
      </c>
      <c r="U63" s="23">
        <f t="shared" si="12"/>
        <v>0</v>
      </c>
      <c r="V63" s="23">
        <f t="shared" si="12"/>
        <v>0</v>
      </c>
      <c r="W63" s="23">
        <f t="shared" si="12"/>
        <v>0</v>
      </c>
      <c r="X63" s="23">
        <f t="shared" si="12"/>
        <v>0</v>
      </c>
      <c r="Y63" s="23">
        <f t="shared" si="12"/>
        <v>0</v>
      </c>
      <c r="Z63" s="23">
        <f t="shared" si="12"/>
        <v>0</v>
      </c>
      <c r="AA63" s="23">
        <f t="shared" si="12"/>
        <v>0</v>
      </c>
      <c r="AB63" s="23">
        <f t="shared" si="12"/>
        <v>0</v>
      </c>
      <c r="AC63" s="23">
        <f t="shared" si="12"/>
        <v>0</v>
      </c>
      <c r="AD63" s="23">
        <f t="shared" si="12"/>
        <v>0</v>
      </c>
      <c r="AE63" s="23">
        <f t="shared" si="12"/>
        <v>0</v>
      </c>
      <c r="AF63" s="44">
        <f>SUM(AF53:AF57)</f>
        <v>0</v>
      </c>
      <c r="AG63" s="59">
        <f>+AF63/S63</f>
        <v>0</v>
      </c>
      <c r="AH63" s="286"/>
      <c r="AI63" s="187"/>
      <c r="AJ63" s="187"/>
      <c r="AK63" s="187"/>
      <c r="AL63" s="187"/>
      <c r="AM63" s="187"/>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row>
    <row r="64" spans="1:64" ht="17.25" x14ac:dyDescent="0.2">
      <c r="A64" s="55"/>
      <c r="B64" s="56"/>
      <c r="C64" s="118"/>
      <c r="D64" s="132"/>
      <c r="E64" s="58"/>
      <c r="F64" s="58"/>
      <c r="G64" s="206">
        <f>+G63+H63+I63</f>
        <v>0</v>
      </c>
      <c r="H64" s="206"/>
      <c r="I64" s="206"/>
      <c r="J64" s="206">
        <f>+J63+K63+L63</f>
        <v>0</v>
      </c>
      <c r="K64" s="206"/>
      <c r="L64" s="206"/>
      <c r="M64" s="304">
        <f>+M63+N63+O63</f>
        <v>0</v>
      </c>
      <c r="N64" s="304"/>
      <c r="O64" s="304"/>
      <c r="P64" s="206">
        <f>+P63+Q63+R63</f>
        <v>0</v>
      </c>
      <c r="Q64" s="206"/>
      <c r="R64" s="206"/>
      <c r="S64" s="44">
        <f>+G64+J64+M64+P64</f>
        <v>0</v>
      </c>
      <c r="T64" s="207">
        <f>+T57+U57+V57</f>
        <v>0</v>
      </c>
      <c r="U64" s="207"/>
      <c r="V64" s="207"/>
      <c r="W64" s="207">
        <f>+W57+X57+Y57</f>
        <v>0</v>
      </c>
      <c r="X64" s="207"/>
      <c r="Y64" s="207"/>
      <c r="Z64" s="207">
        <f>+Z57+AA57+AB57</f>
        <v>0</v>
      </c>
      <c r="AA64" s="207"/>
      <c r="AB64" s="207"/>
      <c r="AC64" s="207">
        <f>+AC57+AD57+AE57</f>
        <v>0</v>
      </c>
      <c r="AD64" s="207"/>
      <c r="AE64" s="207"/>
      <c r="AF64" s="44">
        <f>+T64+W64+Z64+AC64</f>
        <v>0</v>
      </c>
      <c r="AG64" s="59" t="e">
        <f>+AF64/S64</f>
        <v>#DIV/0!</v>
      </c>
      <c r="AH64" s="119"/>
    </row>
    <row r="65" spans="1:64" ht="17.25" x14ac:dyDescent="0.2">
      <c r="A65" s="133"/>
      <c r="B65" s="134"/>
      <c r="C65" s="135"/>
      <c r="D65" s="136"/>
      <c r="E65" s="137"/>
      <c r="F65" s="137"/>
      <c r="G65" s="203" t="e">
        <f>+G64/S64</f>
        <v>#DIV/0!</v>
      </c>
      <c r="H65" s="203"/>
      <c r="I65" s="203"/>
      <c r="J65" s="203" t="e">
        <f>+J64/S64</f>
        <v>#DIV/0!</v>
      </c>
      <c r="K65" s="203"/>
      <c r="L65" s="203"/>
      <c r="M65" s="303" t="e">
        <f>+M64/S64</f>
        <v>#DIV/0!</v>
      </c>
      <c r="N65" s="303"/>
      <c r="O65" s="303"/>
      <c r="P65" s="203" t="e">
        <f>+P64/S64</f>
        <v>#DIV/0!</v>
      </c>
      <c r="Q65" s="203"/>
      <c r="R65" s="203"/>
      <c r="S65" s="138" t="e">
        <f>+G65+J65+M65+P65</f>
        <v>#DIV/0!</v>
      </c>
      <c r="T65" s="203" t="e">
        <f>+T64/G64</f>
        <v>#DIV/0!</v>
      </c>
      <c r="U65" s="203"/>
      <c r="V65" s="203"/>
      <c r="W65" s="203" t="e">
        <f>+W64/J64</f>
        <v>#DIV/0!</v>
      </c>
      <c r="X65" s="203"/>
      <c r="Y65" s="203"/>
      <c r="Z65" s="203" t="e">
        <f>+Z64/M64</f>
        <v>#DIV/0!</v>
      </c>
      <c r="AA65" s="203"/>
      <c r="AB65" s="203"/>
      <c r="AC65" s="203" t="e">
        <f>+AC64/P64</f>
        <v>#DIV/0!</v>
      </c>
      <c r="AD65" s="203"/>
      <c r="AE65" s="203"/>
      <c r="AF65" s="61" t="e">
        <f>(T65+W65+Z65)/3</f>
        <v>#DIV/0!</v>
      </c>
      <c r="AG65" s="59"/>
      <c r="AH65" s="139"/>
    </row>
    <row r="66" spans="1:64" ht="20.45" customHeight="1" x14ac:dyDescent="0.2">
      <c r="A66" s="208" t="s">
        <v>147</v>
      </c>
      <c r="B66" s="208"/>
      <c r="C66" s="208"/>
      <c r="D66" s="208"/>
      <c r="E66" s="208"/>
      <c r="F66" s="208"/>
      <c r="G66" s="208"/>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row>
    <row r="67" spans="1:64" s="187" customFormat="1" ht="59.45" customHeight="1" x14ac:dyDescent="0.2">
      <c r="A67" s="276" t="s">
        <v>148</v>
      </c>
      <c r="B67" s="285"/>
      <c r="C67" s="220" t="s">
        <v>149</v>
      </c>
      <c r="D67" s="287" t="s">
        <v>150</v>
      </c>
      <c r="E67" s="220" t="s">
        <v>37</v>
      </c>
      <c r="F67" s="46" t="s">
        <v>151</v>
      </c>
      <c r="G67" s="23"/>
      <c r="H67" s="23"/>
      <c r="I67" s="23"/>
      <c r="J67" s="23"/>
      <c r="K67" s="23"/>
      <c r="L67" s="23"/>
      <c r="M67" s="260"/>
      <c r="N67" s="23"/>
      <c r="O67" s="23"/>
      <c r="P67" s="23">
        <v>1</v>
      </c>
      <c r="Q67" s="23"/>
      <c r="R67" s="43"/>
      <c r="S67" s="44">
        <f>IFERROR(SUM(G67:R67),"")</f>
        <v>1</v>
      </c>
      <c r="T67" s="45"/>
      <c r="U67" s="23"/>
      <c r="V67" s="23"/>
      <c r="W67" s="23"/>
      <c r="X67" s="23"/>
      <c r="Y67" s="23"/>
      <c r="Z67" s="23"/>
      <c r="AA67" s="23"/>
      <c r="AB67" s="23"/>
      <c r="AC67" s="23"/>
      <c r="AD67" s="23"/>
      <c r="AE67" s="23"/>
      <c r="AF67" s="221">
        <f>IFERROR(SUM(T67:AE67),"")</f>
        <v>0</v>
      </c>
      <c r="AG67" s="30">
        <f>IF(AND(S67=0,AF67=0),"",IF(IFERROR(AF67/S67,"")&gt;100%,100%,IFERROR(AF67/S67,"")))</f>
        <v>0</v>
      </c>
      <c r="AH67" s="288"/>
    </row>
    <row r="68" spans="1:64" ht="75.599999999999994" customHeight="1" x14ac:dyDescent="0.2">
      <c r="A68" s="55" t="s">
        <v>152</v>
      </c>
      <c r="B68" s="56"/>
      <c r="C68" s="66" t="s">
        <v>149</v>
      </c>
      <c r="D68" s="132" t="s">
        <v>153</v>
      </c>
      <c r="E68" s="66" t="s">
        <v>37</v>
      </c>
      <c r="F68" s="143" t="s">
        <v>154</v>
      </c>
      <c r="G68" s="24"/>
      <c r="H68" s="24"/>
      <c r="I68" s="24"/>
      <c r="J68" s="24"/>
      <c r="K68" s="24"/>
      <c r="L68" s="24"/>
      <c r="M68" s="260"/>
      <c r="N68" s="24"/>
      <c r="O68" s="24"/>
      <c r="P68" s="24"/>
      <c r="Q68" s="24">
        <v>1</v>
      </c>
      <c r="R68" s="69"/>
      <c r="S68" s="51">
        <f>IFERROR(SUM(G68:R68),"")</f>
        <v>1</v>
      </c>
      <c r="T68" s="70"/>
      <c r="U68" s="24"/>
      <c r="V68" s="24"/>
      <c r="W68" s="24"/>
      <c r="X68" s="24"/>
      <c r="Y68" s="24"/>
      <c r="Z68" s="24"/>
      <c r="AA68" s="24"/>
      <c r="AB68" s="24"/>
      <c r="AC68" s="24"/>
      <c r="AD68" s="24"/>
      <c r="AE68" s="24"/>
      <c r="AF68" s="71">
        <f>IFERROR(SUM(T68:AE68),"")</f>
        <v>0</v>
      </c>
      <c r="AG68" s="72">
        <f>IF(AND(S68=0,AF68=0),"",IF(IFERROR(AF68/S68,"")&gt;100%,100%,IFERROR(AF68/S68,"")))</f>
        <v>0</v>
      </c>
      <c r="AH68" s="289"/>
    </row>
    <row r="69" spans="1:64" ht="17.25" x14ac:dyDescent="0.2">
      <c r="A69" s="55"/>
      <c r="B69" s="56"/>
      <c r="C69" s="58"/>
      <c r="D69" s="132"/>
      <c r="E69" s="58"/>
      <c r="F69" s="99"/>
      <c r="G69" s="24">
        <f t="shared" ref="G69:AE69" si="13">SUM(G67:G68)</f>
        <v>0</v>
      </c>
      <c r="H69" s="24">
        <f t="shared" si="13"/>
        <v>0</v>
      </c>
      <c r="I69" s="24">
        <f t="shared" si="13"/>
        <v>0</v>
      </c>
      <c r="J69" s="24">
        <f t="shared" si="13"/>
        <v>0</v>
      </c>
      <c r="K69" s="24">
        <f t="shared" si="13"/>
        <v>0</v>
      </c>
      <c r="L69" s="24">
        <f t="shared" si="13"/>
        <v>0</v>
      </c>
      <c r="M69" s="260">
        <f t="shared" si="13"/>
        <v>0</v>
      </c>
      <c r="N69" s="24">
        <f t="shared" si="13"/>
        <v>0</v>
      </c>
      <c r="O69" s="24">
        <f t="shared" si="13"/>
        <v>0</v>
      </c>
      <c r="P69" s="24">
        <f t="shared" si="13"/>
        <v>1</v>
      </c>
      <c r="Q69" s="69">
        <f t="shared" si="13"/>
        <v>1</v>
      </c>
      <c r="R69" s="69">
        <f t="shared" si="13"/>
        <v>0</v>
      </c>
      <c r="S69" s="51">
        <f t="shared" si="13"/>
        <v>2</v>
      </c>
      <c r="T69" s="70">
        <f t="shared" si="13"/>
        <v>0</v>
      </c>
      <c r="U69" s="24">
        <f t="shared" si="13"/>
        <v>0</v>
      </c>
      <c r="V69" s="24">
        <f t="shared" si="13"/>
        <v>0</v>
      </c>
      <c r="W69" s="24">
        <f t="shared" si="13"/>
        <v>0</v>
      </c>
      <c r="X69" s="24">
        <f t="shared" si="13"/>
        <v>0</v>
      </c>
      <c r="Y69" s="24">
        <f t="shared" si="13"/>
        <v>0</v>
      </c>
      <c r="Z69" s="24">
        <f t="shared" si="13"/>
        <v>0</v>
      </c>
      <c r="AA69" s="24">
        <f t="shared" si="13"/>
        <v>0</v>
      </c>
      <c r="AB69" s="24">
        <f t="shared" si="13"/>
        <v>0</v>
      </c>
      <c r="AC69" s="24">
        <f t="shared" si="13"/>
        <v>0</v>
      </c>
      <c r="AD69" s="24">
        <f t="shared" si="13"/>
        <v>0</v>
      </c>
      <c r="AE69" s="24">
        <f t="shared" si="13"/>
        <v>0</v>
      </c>
      <c r="AF69" s="51">
        <f>SUM(AF66:AF68)</f>
        <v>0</v>
      </c>
      <c r="AG69" s="59">
        <f>+AF69/S69</f>
        <v>0</v>
      </c>
      <c r="AH69" s="145"/>
    </row>
    <row r="70" spans="1:64" ht="17.25" x14ac:dyDescent="0.2">
      <c r="A70" s="55"/>
      <c r="B70" s="56"/>
      <c r="C70" s="58"/>
      <c r="D70" s="132"/>
      <c r="E70" s="58"/>
      <c r="F70" s="99"/>
      <c r="G70" s="206">
        <f>+G69+H69+I69</f>
        <v>0</v>
      </c>
      <c r="H70" s="206"/>
      <c r="I70" s="206"/>
      <c r="J70" s="206">
        <f>+J69+K69+L69</f>
        <v>0</v>
      </c>
      <c r="K70" s="206"/>
      <c r="L70" s="206"/>
      <c r="M70" s="304">
        <f>+M69+N69+O69</f>
        <v>0</v>
      </c>
      <c r="N70" s="304"/>
      <c r="O70" s="304"/>
      <c r="P70" s="206">
        <f>+P69+Q69+R69</f>
        <v>2</v>
      </c>
      <c r="Q70" s="206"/>
      <c r="R70" s="206"/>
      <c r="S70" s="51">
        <f>+G70+J70+M70+P70</f>
        <v>2</v>
      </c>
      <c r="T70" s="206">
        <f>+T69+U69+V69</f>
        <v>0</v>
      </c>
      <c r="U70" s="206"/>
      <c r="V70" s="206"/>
      <c r="W70" s="206">
        <f>+W69+X69+Y69</f>
        <v>0</v>
      </c>
      <c r="X70" s="206"/>
      <c r="Y70" s="206"/>
      <c r="Z70" s="206">
        <f>+Z69+AA69+AB69</f>
        <v>0</v>
      </c>
      <c r="AA70" s="206"/>
      <c r="AB70" s="206"/>
      <c r="AC70" s="206">
        <f>+AC69+AD69+AE69</f>
        <v>0</v>
      </c>
      <c r="AD70" s="206"/>
      <c r="AE70" s="206"/>
      <c r="AF70" s="51">
        <f>+T70+W70+Z70+AC70</f>
        <v>0</v>
      </c>
      <c r="AG70" s="59">
        <f>+AF70/S70</f>
        <v>0</v>
      </c>
      <c r="AH70" s="145"/>
    </row>
    <row r="71" spans="1:64" ht="17.25" x14ac:dyDescent="0.2">
      <c r="A71" s="55"/>
      <c r="B71" s="56"/>
      <c r="C71" s="58"/>
      <c r="D71" s="132"/>
      <c r="E71" s="58"/>
      <c r="F71" s="99"/>
      <c r="G71" s="203">
        <f>+G70/S70</f>
        <v>0</v>
      </c>
      <c r="H71" s="203"/>
      <c r="I71" s="203"/>
      <c r="J71" s="203">
        <f>+J70/S70</f>
        <v>0</v>
      </c>
      <c r="K71" s="203"/>
      <c r="L71" s="203"/>
      <c r="M71" s="303">
        <f>+M70/S70</f>
        <v>0</v>
      </c>
      <c r="N71" s="303"/>
      <c r="O71" s="303"/>
      <c r="P71" s="203">
        <f>+P70/S70</f>
        <v>1</v>
      </c>
      <c r="Q71" s="203"/>
      <c r="R71" s="203"/>
      <c r="S71" s="61">
        <f>+G71+J71+M71+P71</f>
        <v>1</v>
      </c>
      <c r="T71" s="203" t="e">
        <f>+T70/G70</f>
        <v>#DIV/0!</v>
      </c>
      <c r="U71" s="203"/>
      <c r="V71" s="203"/>
      <c r="W71" s="203" t="e">
        <f>+W70/J70</f>
        <v>#DIV/0!</v>
      </c>
      <c r="X71" s="203"/>
      <c r="Y71" s="203"/>
      <c r="Z71" s="203" t="e">
        <f>+Z70/M70</f>
        <v>#DIV/0!</v>
      </c>
      <c r="AA71" s="203"/>
      <c r="AB71" s="203"/>
      <c r="AC71" s="203">
        <f>+AC70/P70</f>
        <v>0</v>
      </c>
      <c r="AD71" s="203"/>
      <c r="AE71" s="203"/>
      <c r="AF71" s="61" t="e">
        <f>(T71+W71+Z71)/3</f>
        <v>#DIV/0!</v>
      </c>
      <c r="AG71" s="59"/>
      <c r="AH71" s="145"/>
    </row>
    <row r="72" spans="1:64" ht="31.5" customHeight="1" x14ac:dyDescent="0.2">
      <c r="A72" s="208" t="s">
        <v>155</v>
      </c>
      <c r="B72" s="208"/>
      <c r="C72" s="208"/>
      <c r="D72" s="208"/>
      <c r="E72" s="208"/>
      <c r="F72" s="208"/>
      <c r="G72" s="208"/>
      <c r="H72" s="208"/>
      <c r="I72" s="208"/>
      <c r="J72" s="208"/>
      <c r="K72" s="208"/>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row>
    <row r="73" spans="1:64" ht="54.4" customHeight="1" x14ac:dyDescent="0.2">
      <c r="A73" s="39" t="s">
        <v>156</v>
      </c>
      <c r="B73" s="39" t="s">
        <v>157</v>
      </c>
      <c r="C73" s="39" t="s">
        <v>158</v>
      </c>
      <c r="D73" s="277" t="s">
        <v>159</v>
      </c>
      <c r="E73" s="220" t="s">
        <v>160</v>
      </c>
      <c r="F73" s="220" t="s">
        <v>161</v>
      </c>
      <c r="G73" s="23"/>
      <c r="H73" s="23"/>
      <c r="I73" s="23"/>
      <c r="J73" s="23">
        <v>1</v>
      </c>
      <c r="K73" s="23"/>
      <c r="L73" s="23"/>
      <c r="M73" s="260">
        <v>1</v>
      </c>
      <c r="N73" s="23"/>
      <c r="O73" s="23">
        <v>1</v>
      </c>
      <c r="P73" s="23"/>
      <c r="Q73" s="23">
        <v>1</v>
      </c>
      <c r="R73" s="43"/>
      <c r="S73" s="44">
        <f>IFERROR(SUM(G73:R73),"")</f>
        <v>4</v>
      </c>
      <c r="T73" s="45"/>
      <c r="U73" s="23"/>
      <c r="V73" s="23">
        <v>1</v>
      </c>
      <c r="W73" s="23"/>
      <c r="X73" s="23"/>
      <c r="Y73" s="23"/>
      <c r="Z73" s="23"/>
      <c r="AA73" s="23"/>
      <c r="AB73" s="23"/>
      <c r="AC73" s="23"/>
      <c r="AD73" s="23"/>
      <c r="AE73" s="23"/>
      <c r="AF73" s="221">
        <f>IFERROR(SUM(T73:AE73),"")</f>
        <v>1</v>
      </c>
      <c r="AG73" s="30">
        <f>IF(AND(S73=0,AF73=0),"",IF(IFERROR(AF73/S73,"")&gt;100%,100%,IFERROR(AF73/S73,"")))</f>
        <v>0.25</v>
      </c>
      <c r="AH73" s="145"/>
      <c r="AI73" s="187"/>
      <c r="AJ73" s="187"/>
      <c r="AK73" s="187"/>
      <c r="AL73" s="187"/>
      <c r="AM73" s="187"/>
      <c r="AN73" s="187"/>
      <c r="AO73" s="187"/>
      <c r="AP73" s="187"/>
      <c r="AQ73" s="187"/>
      <c r="AR73" s="187"/>
      <c r="AS73" s="187"/>
      <c r="AT73" s="187"/>
      <c r="AU73" s="187"/>
      <c r="AV73" s="187"/>
      <c r="AW73" s="187"/>
      <c r="AX73" s="187"/>
      <c r="AY73" s="187"/>
      <c r="AZ73" s="187"/>
      <c r="BA73" s="187"/>
      <c r="BB73" s="187"/>
      <c r="BC73" s="187"/>
      <c r="BD73" s="187"/>
      <c r="BE73" s="187"/>
      <c r="BF73" s="187"/>
      <c r="BG73" s="187"/>
      <c r="BH73" s="187"/>
      <c r="BI73" s="187"/>
      <c r="BJ73" s="187"/>
      <c r="BK73" s="187"/>
      <c r="BL73" s="187"/>
    </row>
    <row r="74" spans="1:64" ht="54.4" customHeight="1" x14ac:dyDescent="0.2">
      <c r="A74" s="39" t="s">
        <v>162</v>
      </c>
      <c r="B74" s="39" t="s">
        <v>157</v>
      </c>
      <c r="C74" s="39" t="s">
        <v>158</v>
      </c>
      <c r="D74" s="277" t="s">
        <v>163</v>
      </c>
      <c r="E74" s="220" t="s">
        <v>160</v>
      </c>
      <c r="F74" s="220" t="s">
        <v>161</v>
      </c>
      <c r="G74" s="23">
        <v>1</v>
      </c>
      <c r="H74" s="23">
        <v>1</v>
      </c>
      <c r="I74" s="23">
        <v>1</v>
      </c>
      <c r="J74" s="23">
        <v>1</v>
      </c>
      <c r="K74" s="23">
        <v>1</v>
      </c>
      <c r="L74" s="23">
        <v>1</v>
      </c>
      <c r="M74" s="260">
        <v>1</v>
      </c>
      <c r="N74" s="23">
        <v>1</v>
      </c>
      <c r="O74" s="23">
        <v>1</v>
      </c>
      <c r="P74" s="23">
        <v>1</v>
      </c>
      <c r="Q74" s="23">
        <v>1</v>
      </c>
      <c r="R74" s="43">
        <v>1</v>
      </c>
      <c r="S74" s="44">
        <f>IFERROR(SUM(G74:R74),"")</f>
        <v>12</v>
      </c>
      <c r="T74" s="45">
        <v>1</v>
      </c>
      <c r="U74" s="23">
        <v>1</v>
      </c>
      <c r="V74" s="23">
        <v>1</v>
      </c>
      <c r="W74" s="23">
        <v>1</v>
      </c>
      <c r="X74" s="23">
        <v>1</v>
      </c>
      <c r="Y74" s="23">
        <v>1</v>
      </c>
      <c r="Z74" s="23"/>
      <c r="AA74" s="23"/>
      <c r="AB74" s="23"/>
      <c r="AC74" s="23"/>
      <c r="AD74" s="23"/>
      <c r="AE74" s="23"/>
      <c r="AF74" s="221">
        <f>IFERROR(SUM(T74:AE74),"")</f>
        <v>6</v>
      </c>
      <c r="AG74" s="30">
        <f>IF(AND(S74=0,AF74=0),"",IF(IFERROR(AF74/S74,"")&gt;100%,100%,IFERROR(AF74/S74,"")))</f>
        <v>0.5</v>
      </c>
      <c r="AH74" s="145"/>
      <c r="AI74" s="187"/>
      <c r="AJ74" s="187"/>
      <c r="AK74" s="187"/>
      <c r="AL74" s="187"/>
      <c r="AM74" s="187"/>
      <c r="AN74" s="187"/>
      <c r="AO74" s="187"/>
      <c r="AP74" s="187"/>
      <c r="AQ74" s="187"/>
      <c r="AR74" s="187"/>
      <c r="AS74" s="187"/>
      <c r="AT74" s="187"/>
      <c r="AU74" s="187"/>
      <c r="AV74" s="187"/>
      <c r="AW74" s="187"/>
      <c r="AX74" s="187"/>
      <c r="AY74" s="187"/>
      <c r="AZ74" s="187"/>
      <c r="BA74" s="187"/>
      <c r="BB74" s="187"/>
      <c r="BC74" s="187"/>
      <c r="BD74" s="187"/>
      <c r="BE74" s="187"/>
      <c r="BF74" s="187"/>
      <c r="BG74" s="187"/>
      <c r="BH74" s="187"/>
      <c r="BI74" s="187"/>
      <c r="BJ74" s="187"/>
      <c r="BK74" s="187"/>
      <c r="BL74" s="187"/>
    </row>
    <row r="75" spans="1:64" ht="96.2" customHeight="1" x14ac:dyDescent="0.2">
      <c r="A75" s="39" t="s">
        <v>164</v>
      </c>
      <c r="B75" s="39"/>
      <c r="C75" s="39" t="s">
        <v>158</v>
      </c>
      <c r="D75" s="277" t="s">
        <v>165</v>
      </c>
      <c r="E75" s="220" t="s">
        <v>166</v>
      </c>
      <c r="F75" s="220"/>
      <c r="G75" s="23"/>
      <c r="H75" s="23"/>
      <c r="I75" s="23"/>
      <c r="J75" s="23"/>
      <c r="K75" s="23"/>
      <c r="L75" s="23">
        <v>1</v>
      </c>
      <c r="M75" s="260">
        <v>1</v>
      </c>
      <c r="N75" s="23">
        <v>1</v>
      </c>
      <c r="O75" s="23">
        <v>1</v>
      </c>
      <c r="P75" s="23">
        <v>1</v>
      </c>
      <c r="Q75" s="23">
        <v>1</v>
      </c>
      <c r="R75" s="43">
        <v>1</v>
      </c>
      <c r="S75" s="44">
        <f>IFERROR(SUM(G75:R75),"")</f>
        <v>7</v>
      </c>
      <c r="T75" s="45"/>
      <c r="U75" s="23"/>
      <c r="V75" s="23"/>
      <c r="W75" s="23"/>
      <c r="X75" s="23"/>
      <c r="Y75" s="23">
        <v>1</v>
      </c>
      <c r="Z75" s="23"/>
      <c r="AA75" s="23"/>
      <c r="AB75" s="23"/>
      <c r="AC75" s="23"/>
      <c r="AD75" s="23"/>
      <c r="AE75" s="23"/>
      <c r="AF75" s="221"/>
      <c r="AG75" s="30"/>
      <c r="AH75" s="145"/>
      <c r="AI75" s="187"/>
      <c r="AJ75" s="187"/>
      <c r="AK75" s="187"/>
      <c r="AL75" s="187"/>
      <c r="AM75" s="187"/>
      <c r="AN75" s="187"/>
      <c r="AO75" s="187"/>
      <c r="AP75" s="187"/>
      <c r="AQ75" s="187"/>
      <c r="AR75" s="187"/>
      <c r="AS75" s="187"/>
      <c r="AT75" s="187"/>
      <c r="AU75" s="187"/>
      <c r="AV75" s="187"/>
      <c r="AW75" s="187"/>
      <c r="AX75" s="187"/>
      <c r="AY75" s="187"/>
      <c r="AZ75" s="187"/>
      <c r="BA75" s="187"/>
      <c r="BB75" s="187"/>
      <c r="BC75" s="187"/>
      <c r="BD75" s="187"/>
      <c r="BE75" s="187"/>
      <c r="BF75" s="187"/>
      <c r="BG75" s="187"/>
      <c r="BH75" s="187"/>
      <c r="BI75" s="187"/>
      <c r="BJ75" s="187"/>
      <c r="BK75" s="187"/>
      <c r="BL75" s="187"/>
    </row>
    <row r="76" spans="1:64" ht="17.25" x14ac:dyDescent="0.2">
      <c r="A76" s="55"/>
      <c r="B76" s="56"/>
      <c r="C76" s="56"/>
      <c r="D76" s="132"/>
      <c r="E76" s="58"/>
      <c r="F76" s="58"/>
      <c r="G76" s="24">
        <f t="shared" ref="G76:R76" si="14">SUM(G73:G75)</f>
        <v>1</v>
      </c>
      <c r="H76" s="24">
        <f t="shared" si="14"/>
        <v>1</v>
      </c>
      <c r="I76" s="24">
        <f t="shared" si="14"/>
        <v>1</v>
      </c>
      <c r="J76" s="24">
        <f t="shared" si="14"/>
        <v>2</v>
      </c>
      <c r="K76" s="24">
        <f t="shared" si="14"/>
        <v>1</v>
      </c>
      <c r="L76" s="24">
        <f t="shared" si="14"/>
        <v>2</v>
      </c>
      <c r="M76" s="260">
        <f t="shared" si="14"/>
        <v>3</v>
      </c>
      <c r="N76" s="24">
        <f t="shared" si="14"/>
        <v>2</v>
      </c>
      <c r="O76" s="24">
        <f t="shared" si="14"/>
        <v>3</v>
      </c>
      <c r="P76" s="24">
        <f t="shared" si="14"/>
        <v>2</v>
      </c>
      <c r="Q76" s="24">
        <f t="shared" si="14"/>
        <v>3</v>
      </c>
      <c r="R76" s="24">
        <f t="shared" si="14"/>
        <v>2</v>
      </c>
      <c r="S76" s="51">
        <f>SUM(S73:S74)</f>
        <v>16</v>
      </c>
      <c r="T76" s="24">
        <f t="shared" ref="T76:AE76" si="15">SUM(T73:T75)</f>
        <v>1</v>
      </c>
      <c r="U76" s="24">
        <f t="shared" si="15"/>
        <v>1</v>
      </c>
      <c r="V76" s="24">
        <f t="shared" si="15"/>
        <v>2</v>
      </c>
      <c r="W76" s="24">
        <f t="shared" si="15"/>
        <v>1</v>
      </c>
      <c r="X76" s="24">
        <f t="shared" si="15"/>
        <v>1</v>
      </c>
      <c r="Y76" s="24">
        <f t="shared" si="15"/>
        <v>2</v>
      </c>
      <c r="Z76" s="24">
        <f t="shared" si="15"/>
        <v>0</v>
      </c>
      <c r="AA76" s="24">
        <f t="shared" si="15"/>
        <v>0</v>
      </c>
      <c r="AB76" s="24">
        <f t="shared" si="15"/>
        <v>0</v>
      </c>
      <c r="AC76" s="24">
        <f t="shared" si="15"/>
        <v>0</v>
      </c>
      <c r="AD76" s="24">
        <f t="shared" si="15"/>
        <v>0</v>
      </c>
      <c r="AE76" s="24">
        <f t="shared" si="15"/>
        <v>0</v>
      </c>
      <c r="AF76" s="51">
        <f>SUM(AF73:AF73)</f>
        <v>1</v>
      </c>
      <c r="AG76" s="59">
        <f>+AF76/S76</f>
        <v>6.25E-2</v>
      </c>
      <c r="AH76" s="145"/>
    </row>
    <row r="77" spans="1:64" ht="17.25" x14ac:dyDescent="0.2">
      <c r="A77" s="55"/>
      <c r="B77" s="56"/>
      <c r="C77" s="56"/>
      <c r="D77" s="132"/>
      <c r="E77" s="58"/>
      <c r="F77" s="58"/>
      <c r="G77" s="206">
        <f>+G76+H76+I76</f>
        <v>3</v>
      </c>
      <c r="H77" s="206"/>
      <c r="I77" s="206"/>
      <c r="J77" s="206">
        <f>+J76+K76+L76</f>
        <v>5</v>
      </c>
      <c r="K77" s="206"/>
      <c r="L77" s="206"/>
      <c r="M77" s="304">
        <f>+M76+N76+O76</f>
        <v>8</v>
      </c>
      <c r="N77" s="304"/>
      <c r="O77" s="304"/>
      <c r="P77" s="206">
        <f>+P76+Q76+R76</f>
        <v>7</v>
      </c>
      <c r="Q77" s="206"/>
      <c r="R77" s="206"/>
      <c r="S77" s="51">
        <f>+G77+J77+M77+P77</f>
        <v>23</v>
      </c>
      <c r="T77" s="206">
        <f>+T76+U76+V76</f>
        <v>4</v>
      </c>
      <c r="U77" s="206"/>
      <c r="V77" s="206"/>
      <c r="W77" s="206">
        <f>+W76+X76+Y76</f>
        <v>4</v>
      </c>
      <c r="X77" s="206"/>
      <c r="Y77" s="206"/>
      <c r="Z77" s="206">
        <f>+Z76+AA76+AB76</f>
        <v>0</v>
      </c>
      <c r="AA77" s="206"/>
      <c r="AB77" s="206"/>
      <c r="AC77" s="206">
        <f>+AC76+AD76+AE76</f>
        <v>0</v>
      </c>
      <c r="AD77" s="206"/>
      <c r="AE77" s="206"/>
      <c r="AF77" s="51">
        <f>+T77+W77+Z77+AC77</f>
        <v>8</v>
      </c>
      <c r="AG77" s="59">
        <f>+AF77/S77</f>
        <v>0.34782608695652173</v>
      </c>
      <c r="AH77" s="145"/>
    </row>
    <row r="78" spans="1:64" ht="17.25" x14ac:dyDescent="0.2">
      <c r="A78" s="55"/>
      <c r="B78" s="56"/>
      <c r="C78" s="56"/>
      <c r="D78" s="132"/>
      <c r="E78" s="58"/>
      <c r="F78" s="58"/>
      <c r="G78" s="203">
        <f>+G77/S77</f>
        <v>0.13043478260869565</v>
      </c>
      <c r="H78" s="203"/>
      <c r="I78" s="203"/>
      <c r="J78" s="203">
        <f>+J77/S77</f>
        <v>0.21739130434782608</v>
      </c>
      <c r="K78" s="203"/>
      <c r="L78" s="203"/>
      <c r="M78" s="303">
        <f>+M77/S77</f>
        <v>0.34782608695652173</v>
      </c>
      <c r="N78" s="303"/>
      <c r="O78" s="303"/>
      <c r="P78" s="203">
        <f>+P77/S77</f>
        <v>0.30434782608695654</v>
      </c>
      <c r="Q78" s="203"/>
      <c r="R78" s="203"/>
      <c r="S78" s="61">
        <f>+G78+J78+M78+P78</f>
        <v>1</v>
      </c>
      <c r="T78" s="203">
        <f>+T77/G77</f>
        <v>1.3333333333333333</v>
      </c>
      <c r="U78" s="203"/>
      <c r="V78" s="203"/>
      <c r="W78" s="203">
        <f>+W77/J77</f>
        <v>0.8</v>
      </c>
      <c r="X78" s="203"/>
      <c r="Y78" s="203"/>
      <c r="Z78" s="203">
        <f>+Z77/M77</f>
        <v>0</v>
      </c>
      <c r="AA78" s="203"/>
      <c r="AB78" s="203"/>
      <c r="AC78" s="203">
        <f>+AC77/P77</f>
        <v>0</v>
      </c>
      <c r="AD78" s="203"/>
      <c r="AE78" s="203"/>
      <c r="AF78" s="61">
        <f>(T78+W78+Z78)/3</f>
        <v>0.71111111111111114</v>
      </c>
      <c r="AG78" s="59"/>
      <c r="AH78" s="145"/>
    </row>
    <row r="79" spans="1:64" ht="31.5" customHeight="1" x14ac:dyDescent="0.2">
      <c r="A79" s="208" t="s">
        <v>167</v>
      </c>
      <c r="B79" s="208"/>
      <c r="C79" s="208"/>
      <c r="D79" s="208"/>
      <c r="E79" s="208"/>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row>
    <row r="80" spans="1:64" ht="48.95" customHeight="1" x14ac:dyDescent="0.2">
      <c r="A80" s="39"/>
      <c r="B80" s="39" t="s">
        <v>168</v>
      </c>
      <c r="C80" s="39" t="s">
        <v>169</v>
      </c>
      <c r="D80" s="277" t="s">
        <v>170</v>
      </c>
      <c r="E80" s="39" t="s">
        <v>37</v>
      </c>
      <c r="F80" s="220" t="s">
        <v>171</v>
      </c>
      <c r="G80" s="23"/>
      <c r="H80" s="23"/>
      <c r="I80" s="23"/>
      <c r="J80" s="23"/>
      <c r="K80" s="23"/>
      <c r="L80" s="23"/>
      <c r="M80" s="260"/>
      <c r="N80" s="23"/>
      <c r="O80" s="23"/>
      <c r="P80" s="23">
        <v>1</v>
      </c>
      <c r="Q80" s="23"/>
      <c r="R80" s="23"/>
      <c r="S80" s="290">
        <f>IFERROR(SUM(G80:R80),"")</f>
        <v>1</v>
      </c>
      <c r="T80" s="23"/>
      <c r="U80" s="23"/>
      <c r="V80" s="23"/>
      <c r="W80" s="23"/>
      <c r="X80" s="23"/>
      <c r="Y80" s="23"/>
      <c r="Z80" s="23"/>
      <c r="AA80" s="23"/>
      <c r="AB80" s="23"/>
      <c r="AC80" s="23"/>
      <c r="AD80" s="23"/>
      <c r="AE80" s="23"/>
      <c r="AF80" s="221">
        <f>IFERROR(SUM(T80:AE80),"")</f>
        <v>0</v>
      </c>
      <c r="AG80" s="30">
        <f>IF(AND(S80=0,AF80=0),"",IF(IFERROR(AF80/S80,"")&gt;100%,100%,IFERROR(AF80/S80,"")))</f>
        <v>0</v>
      </c>
      <c r="AH80" s="149"/>
      <c r="AI80" s="187"/>
      <c r="AJ80" s="187"/>
      <c r="AK80" s="187"/>
      <c r="AL80" s="187"/>
      <c r="AM80" s="187"/>
      <c r="AN80" s="187"/>
      <c r="AO80" s="187"/>
      <c r="AP80" s="187"/>
      <c r="AQ80" s="187"/>
      <c r="AR80" s="187"/>
      <c r="AS80" s="187"/>
      <c r="AT80" s="187"/>
      <c r="AU80" s="187"/>
      <c r="AV80" s="187"/>
      <c r="AW80" s="187"/>
      <c r="AX80" s="187"/>
      <c r="AY80" s="187"/>
      <c r="AZ80" s="187"/>
      <c r="BA80" s="187"/>
      <c r="BB80" s="187"/>
      <c r="BC80" s="187"/>
      <c r="BD80" s="187"/>
      <c r="BE80" s="187"/>
      <c r="BF80" s="187"/>
      <c r="BG80" s="187"/>
      <c r="BH80" s="187"/>
      <c r="BI80" s="187"/>
      <c r="BJ80" s="187"/>
      <c r="BK80" s="187"/>
      <c r="BL80" s="187"/>
    </row>
    <row r="81" spans="1:64" ht="17.25" x14ac:dyDescent="0.2">
      <c r="A81" s="55"/>
      <c r="B81" s="56"/>
      <c r="C81" s="56"/>
      <c r="D81" s="132"/>
      <c r="E81" s="58"/>
      <c r="F81" s="58"/>
      <c r="G81" s="24">
        <f t="shared" ref="G81:AF81" si="16">SUM(G80:G80)</f>
        <v>0</v>
      </c>
      <c r="H81" s="24">
        <f t="shared" si="16"/>
        <v>0</v>
      </c>
      <c r="I81" s="24">
        <f t="shared" si="16"/>
        <v>0</v>
      </c>
      <c r="J81" s="24">
        <f t="shared" si="16"/>
        <v>0</v>
      </c>
      <c r="K81" s="24">
        <f t="shared" si="16"/>
        <v>0</v>
      </c>
      <c r="L81" s="24">
        <f t="shared" si="16"/>
        <v>0</v>
      </c>
      <c r="M81" s="260">
        <f t="shared" si="16"/>
        <v>0</v>
      </c>
      <c r="N81" s="24">
        <f t="shared" si="16"/>
        <v>0</v>
      </c>
      <c r="O81" s="24">
        <f t="shared" si="16"/>
        <v>0</v>
      </c>
      <c r="P81" s="24">
        <f t="shared" si="16"/>
        <v>1</v>
      </c>
      <c r="Q81" s="24">
        <f t="shared" si="16"/>
        <v>0</v>
      </c>
      <c r="R81" s="69">
        <f t="shared" si="16"/>
        <v>0</v>
      </c>
      <c r="S81" s="51">
        <f t="shared" si="16"/>
        <v>1</v>
      </c>
      <c r="T81" s="70">
        <f t="shared" si="16"/>
        <v>0</v>
      </c>
      <c r="U81" s="24">
        <f t="shared" si="16"/>
        <v>0</v>
      </c>
      <c r="V81" s="24">
        <f t="shared" si="16"/>
        <v>0</v>
      </c>
      <c r="W81" s="24">
        <f t="shared" si="16"/>
        <v>0</v>
      </c>
      <c r="X81" s="24">
        <f t="shared" si="16"/>
        <v>0</v>
      </c>
      <c r="Y81" s="24">
        <f t="shared" si="16"/>
        <v>0</v>
      </c>
      <c r="Z81" s="24">
        <f t="shared" si="16"/>
        <v>0</v>
      </c>
      <c r="AA81" s="24">
        <f t="shared" si="16"/>
        <v>0</v>
      </c>
      <c r="AB81" s="24">
        <f t="shared" si="16"/>
        <v>0</v>
      </c>
      <c r="AC81" s="24">
        <f t="shared" si="16"/>
        <v>0</v>
      </c>
      <c r="AD81" s="24">
        <f t="shared" si="16"/>
        <v>0</v>
      </c>
      <c r="AE81" s="24">
        <f t="shared" si="16"/>
        <v>0</v>
      </c>
      <c r="AF81" s="51">
        <f t="shared" si="16"/>
        <v>0</v>
      </c>
      <c r="AG81" s="59">
        <f>+AF81/S81</f>
        <v>0</v>
      </c>
      <c r="AH81" s="145"/>
    </row>
    <row r="82" spans="1:64" ht="17.25" x14ac:dyDescent="0.2">
      <c r="A82" s="55"/>
      <c r="B82" s="56"/>
      <c r="C82" s="56"/>
      <c r="D82" s="132"/>
      <c r="E82" s="58"/>
      <c r="F82" s="58"/>
      <c r="G82" s="206">
        <f>+G81+H81+I81</f>
        <v>0</v>
      </c>
      <c r="H82" s="206"/>
      <c r="I82" s="206"/>
      <c r="J82" s="206">
        <f>+J81+K81+L81</f>
        <v>0</v>
      </c>
      <c r="K82" s="206"/>
      <c r="L82" s="206"/>
      <c r="M82" s="304">
        <f>+M81+N81+O81</f>
        <v>0</v>
      </c>
      <c r="N82" s="304"/>
      <c r="O82" s="304"/>
      <c r="P82" s="206">
        <f>+P81+Q81+R81</f>
        <v>1</v>
      </c>
      <c r="Q82" s="206"/>
      <c r="R82" s="206"/>
      <c r="S82" s="51">
        <f>+G82+J82+M82+P82</f>
        <v>1</v>
      </c>
      <c r="T82" s="206">
        <f>+T81+U81+V81</f>
        <v>0</v>
      </c>
      <c r="U82" s="206"/>
      <c r="V82" s="206"/>
      <c r="W82" s="206">
        <f>+W81+X81+Y81</f>
        <v>0</v>
      </c>
      <c r="X82" s="206"/>
      <c r="Y82" s="206"/>
      <c r="Z82" s="206">
        <f>+Z81+AA81+AB81</f>
        <v>0</v>
      </c>
      <c r="AA82" s="206"/>
      <c r="AB82" s="206"/>
      <c r="AC82" s="206">
        <f>+AC81+AD81+AE81</f>
        <v>0</v>
      </c>
      <c r="AD82" s="206"/>
      <c r="AE82" s="206"/>
      <c r="AF82" s="51">
        <f>+T82+W82+Z82+AC82</f>
        <v>0</v>
      </c>
      <c r="AG82" s="59">
        <f>+AF82/S82</f>
        <v>0</v>
      </c>
      <c r="AH82" s="145"/>
    </row>
    <row r="83" spans="1:64" ht="17.25" x14ac:dyDescent="0.2">
      <c r="A83" s="55"/>
      <c r="B83" s="56"/>
      <c r="C83" s="56"/>
      <c r="D83" s="132"/>
      <c r="E83" s="58"/>
      <c r="F83" s="58"/>
      <c r="G83" s="203">
        <f>+G82/S82</f>
        <v>0</v>
      </c>
      <c r="H83" s="203"/>
      <c r="I83" s="203"/>
      <c r="J83" s="203">
        <f>+J82/S82</f>
        <v>0</v>
      </c>
      <c r="K83" s="203"/>
      <c r="L83" s="203"/>
      <c r="M83" s="303">
        <f>+M82/S82</f>
        <v>0</v>
      </c>
      <c r="N83" s="303"/>
      <c r="O83" s="303"/>
      <c r="P83" s="203">
        <f>+P82/S82</f>
        <v>1</v>
      </c>
      <c r="Q83" s="203"/>
      <c r="R83" s="203"/>
      <c r="S83" s="61">
        <f>+G83+J83+M83+P83</f>
        <v>1</v>
      </c>
      <c r="T83" s="203" t="e">
        <f>+T82/G82</f>
        <v>#DIV/0!</v>
      </c>
      <c r="U83" s="203"/>
      <c r="V83" s="203"/>
      <c r="W83" s="203" t="e">
        <f>+W82/J82</f>
        <v>#DIV/0!</v>
      </c>
      <c r="X83" s="203"/>
      <c r="Y83" s="203"/>
      <c r="Z83" s="203" t="e">
        <f>+Z82/M82</f>
        <v>#DIV/0!</v>
      </c>
      <c r="AA83" s="203"/>
      <c r="AB83" s="203"/>
      <c r="AC83" s="203">
        <f>+AC82/P82</f>
        <v>0</v>
      </c>
      <c r="AD83" s="203"/>
      <c r="AE83" s="203"/>
      <c r="AF83" s="61" t="e">
        <f>(T83+W83+Z83)/3</f>
        <v>#DIV/0!</v>
      </c>
      <c r="AG83" s="59"/>
      <c r="AH83" s="145"/>
    </row>
    <row r="84" spans="1:64" ht="17.25" x14ac:dyDescent="0.2">
      <c r="A84" s="209"/>
      <c r="B84" s="209"/>
      <c r="C84" s="209"/>
      <c r="D84" s="209"/>
      <c r="E84" s="209"/>
      <c r="F84" s="209"/>
      <c r="G84" s="209"/>
      <c r="H84" s="209"/>
      <c r="I84" s="209"/>
      <c r="J84" s="209"/>
      <c r="K84" s="209"/>
      <c r="L84" s="209"/>
      <c r="M84" s="209"/>
      <c r="N84" s="209"/>
      <c r="O84" s="209"/>
      <c r="P84" s="209"/>
      <c r="Q84" s="209"/>
      <c r="R84" s="209"/>
      <c r="S84" s="209"/>
      <c r="T84" s="209"/>
      <c r="U84" s="209"/>
      <c r="V84" s="209"/>
      <c r="W84" s="209"/>
      <c r="X84" s="209"/>
      <c r="Y84" s="209"/>
      <c r="Z84" s="209"/>
      <c r="AA84" s="209"/>
      <c r="AB84" s="209"/>
      <c r="AC84" s="209"/>
      <c r="AD84" s="209"/>
      <c r="AE84" s="209"/>
      <c r="AF84" s="209"/>
      <c r="AG84" s="209"/>
      <c r="AH84" s="209"/>
      <c r="AI84" s="187"/>
      <c r="AJ84" s="187"/>
      <c r="AK84" s="187"/>
      <c r="AL84" s="187"/>
      <c r="AM84" s="187"/>
      <c r="AN84" s="187"/>
      <c r="AO84" s="187"/>
      <c r="AP84" s="187"/>
      <c r="AQ84" s="187"/>
      <c r="AR84" s="187"/>
      <c r="AS84" s="187"/>
      <c r="AT84" s="187"/>
      <c r="AU84" s="187"/>
      <c r="AV84" s="187"/>
      <c r="AW84" s="187"/>
      <c r="AX84" s="187"/>
      <c r="AY84" s="187"/>
      <c r="AZ84" s="187"/>
      <c r="BA84" s="187"/>
      <c r="BB84" s="187"/>
      <c r="BC84" s="187"/>
      <c r="BD84" s="187"/>
      <c r="BE84" s="187"/>
      <c r="BF84" s="187"/>
      <c r="BG84" s="187"/>
      <c r="BH84" s="187"/>
      <c r="BI84" s="187"/>
      <c r="BJ84" s="187"/>
      <c r="BK84" s="187"/>
      <c r="BL84" s="187"/>
    </row>
    <row r="85" spans="1:64" ht="29.25" customHeight="1" x14ac:dyDescent="0.2">
      <c r="A85" s="291"/>
      <c r="B85" s="291"/>
      <c r="C85" s="191"/>
      <c r="D85" s="292"/>
      <c r="E85" s="191"/>
      <c r="F85" s="187"/>
      <c r="G85" s="154"/>
      <c r="H85" s="154"/>
      <c r="I85" s="154"/>
      <c r="J85" s="154"/>
      <c r="K85" s="154"/>
      <c r="L85" s="154"/>
      <c r="M85" s="293"/>
      <c r="N85" s="154"/>
      <c r="O85" s="154"/>
      <c r="P85" s="154"/>
      <c r="Q85" s="154"/>
      <c r="R85" s="154"/>
      <c r="S85" s="294"/>
      <c r="T85" s="154"/>
      <c r="U85" s="154"/>
      <c r="V85" s="154"/>
      <c r="W85" s="154"/>
      <c r="X85" s="154"/>
      <c r="Y85" s="154"/>
      <c r="Z85" s="154"/>
      <c r="AA85" s="154"/>
      <c r="AB85" s="154"/>
      <c r="AC85" s="154"/>
      <c r="AD85" s="154"/>
      <c r="AE85" s="154"/>
      <c r="AF85" s="295"/>
      <c r="AG85" s="158"/>
      <c r="AH85" s="159"/>
      <c r="AI85" s="187"/>
      <c r="AJ85" s="187"/>
      <c r="AK85" s="187"/>
      <c r="AL85" s="187"/>
      <c r="AM85" s="187"/>
      <c r="AN85" s="187"/>
      <c r="AO85" s="187"/>
      <c r="AP85" s="187"/>
      <c r="AQ85" s="187"/>
      <c r="AR85" s="187"/>
      <c r="AS85" s="187"/>
      <c r="AT85" s="187"/>
      <c r="AU85" s="187"/>
      <c r="AV85" s="187"/>
      <c r="AW85" s="187"/>
      <c r="AX85" s="187"/>
      <c r="AY85" s="187"/>
      <c r="AZ85" s="187"/>
      <c r="BA85" s="187"/>
      <c r="BB85" s="187"/>
      <c r="BC85" s="187"/>
      <c r="BD85" s="187"/>
      <c r="BE85" s="187"/>
      <c r="BF85" s="187"/>
      <c r="BG85" s="187"/>
      <c r="BH85" s="187"/>
      <c r="BI85" s="187"/>
      <c r="BJ85" s="187"/>
      <c r="BK85" s="187"/>
      <c r="BL85" s="187"/>
    </row>
    <row r="86" spans="1:64" ht="29.25" customHeight="1" x14ac:dyDescent="0.2">
      <c r="A86" s="291"/>
      <c r="B86" s="291"/>
      <c r="C86" s="191"/>
      <c r="D86" s="292"/>
      <c r="E86" s="191"/>
      <c r="F86" s="187"/>
      <c r="G86" s="210" t="s">
        <v>10</v>
      </c>
      <c r="H86" s="210"/>
      <c r="I86" s="210"/>
      <c r="J86" s="210"/>
      <c r="K86" s="210"/>
      <c r="L86" s="210"/>
      <c r="M86" s="210"/>
      <c r="N86" s="210"/>
      <c r="O86" s="210"/>
      <c r="P86" s="210"/>
      <c r="Q86" s="210"/>
      <c r="R86" s="210"/>
      <c r="S86" s="210"/>
      <c r="T86" s="211" t="s">
        <v>11</v>
      </c>
      <c r="U86" s="211"/>
      <c r="V86" s="211"/>
      <c r="W86" s="211"/>
      <c r="X86" s="211"/>
      <c r="Y86" s="211"/>
      <c r="Z86" s="211"/>
      <c r="AA86" s="211"/>
      <c r="AB86" s="211"/>
      <c r="AC86" s="211"/>
      <c r="AD86" s="211"/>
      <c r="AE86" s="211"/>
      <c r="AF86" s="187"/>
      <c r="AG86" s="187"/>
      <c r="AH86" s="187"/>
      <c r="AI86" s="187"/>
      <c r="AJ86" s="187"/>
      <c r="AK86" s="187"/>
      <c r="AL86" s="187"/>
      <c r="AM86" s="187"/>
      <c r="AN86" s="187"/>
      <c r="AO86" s="187"/>
      <c r="AP86" s="187"/>
      <c r="AQ86" s="187"/>
      <c r="AR86" s="187"/>
      <c r="AS86" s="187"/>
      <c r="AT86" s="187"/>
      <c r="AU86" s="187"/>
      <c r="AV86" s="187"/>
      <c r="AW86" s="187"/>
      <c r="AX86" s="187"/>
      <c r="AY86" s="187"/>
      <c r="AZ86" s="187"/>
      <c r="BA86" s="187"/>
      <c r="BB86" s="187"/>
      <c r="BC86" s="187"/>
      <c r="BD86" s="187"/>
      <c r="BE86" s="187"/>
      <c r="BF86" s="187"/>
      <c r="BG86" s="187"/>
      <c r="BH86" s="187"/>
      <c r="BI86" s="187"/>
      <c r="BJ86" s="187"/>
      <c r="BK86" s="187"/>
      <c r="BL86" s="187"/>
    </row>
    <row r="87" spans="1:64" ht="29.25" customHeight="1" x14ac:dyDescent="0.2">
      <c r="A87" s="291"/>
      <c r="B87" s="291"/>
      <c r="C87" s="191"/>
      <c r="D87" s="292"/>
      <c r="E87" s="191"/>
      <c r="F87" s="187"/>
      <c r="G87" s="161">
        <f t="shared" ref="G87:R87" si="17">G13+G27+G27+G50+G50+G63++G63+G69+G76+G81</f>
        <v>9</v>
      </c>
      <c r="H87" s="161">
        <f t="shared" si="17"/>
        <v>7</v>
      </c>
      <c r="I87" s="161">
        <f t="shared" si="17"/>
        <v>3</v>
      </c>
      <c r="J87" s="161">
        <f t="shared" si="17"/>
        <v>4</v>
      </c>
      <c r="K87" s="161">
        <f t="shared" si="17"/>
        <v>6</v>
      </c>
      <c r="L87" s="161">
        <f t="shared" si="17"/>
        <v>2</v>
      </c>
      <c r="M87" s="296">
        <f t="shared" si="17"/>
        <v>43</v>
      </c>
      <c r="N87" s="161">
        <f t="shared" si="17"/>
        <v>40</v>
      </c>
      <c r="O87" s="161">
        <f t="shared" si="17"/>
        <v>8</v>
      </c>
      <c r="P87" s="161">
        <f t="shared" si="17"/>
        <v>7</v>
      </c>
      <c r="Q87" s="161">
        <f t="shared" si="17"/>
        <v>5</v>
      </c>
      <c r="R87" s="161">
        <f t="shared" si="17"/>
        <v>4</v>
      </c>
      <c r="S87" s="164">
        <f>SUM(G87:R87)</f>
        <v>138</v>
      </c>
      <c r="T87" s="161">
        <f t="shared" ref="T87:AE87" si="18">+T13+T27+T27+T50+T50+T63++T63+T69+T76+T81</f>
        <v>7</v>
      </c>
      <c r="U87" s="161">
        <f t="shared" si="18"/>
        <v>7</v>
      </c>
      <c r="V87" s="161">
        <f t="shared" si="18"/>
        <v>4</v>
      </c>
      <c r="W87" s="161">
        <f t="shared" si="18"/>
        <v>1</v>
      </c>
      <c r="X87" s="161">
        <f t="shared" si="18"/>
        <v>8</v>
      </c>
      <c r="Y87" s="161">
        <f t="shared" si="18"/>
        <v>2</v>
      </c>
      <c r="Z87" s="161">
        <f t="shared" si="18"/>
        <v>0</v>
      </c>
      <c r="AA87" s="161">
        <f t="shared" si="18"/>
        <v>0</v>
      </c>
      <c r="AB87" s="161">
        <f t="shared" si="18"/>
        <v>0</v>
      </c>
      <c r="AC87" s="161">
        <f t="shared" si="18"/>
        <v>0</v>
      </c>
      <c r="AD87" s="161">
        <f t="shared" si="18"/>
        <v>0</v>
      </c>
      <c r="AE87" s="161">
        <f t="shared" si="18"/>
        <v>0</v>
      </c>
      <c r="AF87" s="187"/>
      <c r="AG87" s="187"/>
      <c r="AH87" s="187"/>
      <c r="AI87" s="187"/>
      <c r="AJ87" s="187"/>
      <c r="AK87" s="187"/>
      <c r="AL87" s="187"/>
      <c r="AM87" s="187"/>
      <c r="AN87" s="187"/>
      <c r="AO87" s="187"/>
      <c r="AP87" s="187"/>
      <c r="AQ87" s="187"/>
      <c r="AR87" s="187"/>
      <c r="AS87" s="187"/>
      <c r="AT87" s="187"/>
      <c r="AU87" s="187"/>
      <c r="AV87" s="187"/>
      <c r="AW87" s="187"/>
      <c r="AX87" s="187"/>
      <c r="AY87" s="187"/>
      <c r="AZ87" s="187"/>
      <c r="BA87" s="187"/>
      <c r="BB87" s="187"/>
      <c r="BC87" s="187"/>
      <c r="BD87" s="187"/>
      <c r="BE87" s="187"/>
      <c r="BF87" s="187"/>
      <c r="BG87" s="187"/>
      <c r="BH87" s="187"/>
      <c r="BI87" s="187"/>
      <c r="BJ87" s="187"/>
      <c r="BK87" s="187"/>
      <c r="BL87" s="187"/>
    </row>
    <row r="88" spans="1:64" ht="29.25" customHeight="1" x14ac:dyDescent="0.2">
      <c r="A88" s="291"/>
      <c r="B88" s="291"/>
      <c r="C88" s="191"/>
      <c r="D88" s="292"/>
      <c r="E88" s="191"/>
      <c r="F88" s="187"/>
      <c r="G88" s="165"/>
      <c r="H88" s="165"/>
      <c r="I88" s="165"/>
      <c r="J88" s="165"/>
      <c r="K88" s="165"/>
      <c r="L88" s="166"/>
      <c r="M88" s="297"/>
      <c r="N88" s="165"/>
      <c r="O88" s="165"/>
      <c r="P88" s="165"/>
      <c r="Q88" s="165"/>
      <c r="R88" s="165"/>
      <c r="S88" s="169"/>
      <c r="T88" s="212" t="s">
        <v>172</v>
      </c>
      <c r="U88" s="212"/>
      <c r="V88" s="212"/>
      <c r="W88" s="212"/>
      <c r="X88" s="212"/>
      <c r="Y88" s="212"/>
      <c r="Z88" s="212"/>
      <c r="AA88" s="212"/>
      <c r="AB88" s="212"/>
      <c r="AC88" s="212"/>
      <c r="AD88" s="212"/>
      <c r="AE88" s="212"/>
      <c r="AF88" s="187"/>
      <c r="AG88" s="187"/>
      <c r="AH88" s="187"/>
      <c r="AI88" s="187"/>
      <c r="AJ88" s="187"/>
      <c r="AK88" s="187"/>
      <c r="AL88" s="187"/>
      <c r="AM88" s="187"/>
      <c r="AN88" s="187"/>
      <c r="AO88" s="187"/>
      <c r="AP88" s="187"/>
      <c r="AQ88" s="187"/>
      <c r="AR88" s="187"/>
      <c r="AS88" s="187"/>
      <c r="AT88" s="187"/>
      <c r="AU88" s="187"/>
      <c r="AV88" s="187"/>
      <c r="AW88" s="187"/>
      <c r="AX88" s="187"/>
      <c r="AY88" s="187"/>
      <c r="AZ88" s="187"/>
      <c r="BA88" s="187"/>
      <c r="BB88" s="187"/>
      <c r="BC88" s="187"/>
      <c r="BD88" s="187"/>
      <c r="BE88" s="187"/>
      <c r="BF88" s="187"/>
      <c r="BG88" s="187"/>
      <c r="BH88" s="187"/>
      <c r="BI88" s="187"/>
      <c r="BJ88" s="187"/>
      <c r="BK88" s="187"/>
      <c r="BL88" s="187"/>
    </row>
    <row r="89" spans="1:64" ht="29.25" customHeight="1" x14ac:dyDescent="0.2">
      <c r="A89" s="291"/>
      <c r="B89" s="291"/>
      <c r="C89" s="191"/>
      <c r="D89" s="292"/>
      <c r="E89" s="191"/>
      <c r="F89" s="187"/>
      <c r="G89" s="170"/>
      <c r="H89" s="170"/>
      <c r="I89" s="170"/>
      <c r="J89" s="170"/>
      <c r="K89" s="170"/>
      <c r="L89" s="171"/>
      <c r="M89" s="298"/>
      <c r="N89" s="170"/>
      <c r="O89" s="170"/>
      <c r="P89" s="170"/>
      <c r="Q89" s="174" t="s">
        <v>173</v>
      </c>
      <c r="R89" s="175"/>
      <c r="S89" s="176"/>
      <c r="T89" s="177">
        <f t="shared" ref="T89:AE89" si="19">IFERROR(T87/G87,"")</f>
        <v>0.77777777777777779</v>
      </c>
      <c r="U89" s="177">
        <f t="shared" si="19"/>
        <v>1</v>
      </c>
      <c r="V89" s="177">
        <f t="shared" si="19"/>
        <v>1.3333333333333333</v>
      </c>
      <c r="W89" s="177">
        <f t="shared" si="19"/>
        <v>0.25</v>
      </c>
      <c r="X89" s="177">
        <f t="shared" si="19"/>
        <v>1.3333333333333333</v>
      </c>
      <c r="Y89" s="177">
        <f t="shared" si="19"/>
        <v>1</v>
      </c>
      <c r="Z89" s="177">
        <f t="shared" si="19"/>
        <v>0</v>
      </c>
      <c r="AA89" s="177">
        <f t="shared" si="19"/>
        <v>0</v>
      </c>
      <c r="AB89" s="177">
        <f t="shared" si="19"/>
        <v>0</v>
      </c>
      <c r="AC89" s="177">
        <f t="shared" si="19"/>
        <v>0</v>
      </c>
      <c r="AD89" s="177">
        <f t="shared" si="19"/>
        <v>0</v>
      </c>
      <c r="AE89" s="177">
        <f t="shared" si="19"/>
        <v>0</v>
      </c>
      <c r="AF89" s="187"/>
      <c r="AG89" s="187"/>
      <c r="AH89" s="187"/>
      <c r="AI89" s="187"/>
      <c r="AJ89" s="187"/>
      <c r="AK89" s="187"/>
      <c r="AL89" s="187"/>
      <c r="AM89" s="187"/>
      <c r="AN89" s="187"/>
      <c r="AO89" s="187"/>
      <c r="AP89" s="187"/>
      <c r="AQ89" s="187"/>
      <c r="AR89" s="187"/>
      <c r="AS89" s="187"/>
      <c r="AT89" s="187"/>
      <c r="AU89" s="187"/>
      <c r="AV89" s="187"/>
      <c r="AW89" s="187"/>
      <c r="AX89" s="187"/>
      <c r="AY89" s="187"/>
      <c r="AZ89" s="187"/>
      <c r="BA89" s="187"/>
      <c r="BB89" s="187"/>
      <c r="BC89" s="187"/>
      <c r="BD89" s="187"/>
      <c r="BE89" s="187"/>
      <c r="BF89" s="187"/>
      <c r="BG89" s="187"/>
      <c r="BH89" s="187"/>
      <c r="BI89" s="187"/>
      <c r="BJ89" s="187"/>
      <c r="BK89" s="187"/>
      <c r="BL89" s="187"/>
    </row>
    <row r="90" spans="1:64" ht="29.25" customHeight="1" x14ac:dyDescent="0.2">
      <c r="A90" s="291"/>
      <c r="B90" s="291"/>
      <c r="C90" s="191"/>
      <c r="D90" s="292"/>
      <c r="E90" s="191"/>
      <c r="F90" s="187"/>
      <c r="G90" s="170"/>
      <c r="H90" s="170"/>
      <c r="I90" s="170"/>
      <c r="J90" s="170"/>
      <c r="K90" s="170"/>
      <c r="L90" s="171"/>
      <c r="M90" s="298"/>
      <c r="N90" s="170"/>
      <c r="O90" s="170"/>
      <c r="P90" s="170"/>
      <c r="Q90" s="174" t="s">
        <v>174</v>
      </c>
      <c r="R90" s="175"/>
      <c r="S90" s="176"/>
      <c r="T90" s="213">
        <f>IFERROR(SUM(T87:V87)/SUM(G87:I87),"")</f>
        <v>0.94736842105263153</v>
      </c>
      <c r="U90" s="213"/>
      <c r="V90" s="213"/>
      <c r="W90" s="213">
        <f>IFERROR(SUM(W87:Y87)/SUM(J87:L87),"")</f>
        <v>0.91666666666666663</v>
      </c>
      <c r="X90" s="213"/>
      <c r="Y90" s="213"/>
      <c r="Z90" s="213">
        <f>IFERROR(SUM(Z87:AB87)/SUM(M87:O87),"")</f>
        <v>0</v>
      </c>
      <c r="AA90" s="213"/>
      <c r="AB90" s="213"/>
      <c r="AC90" s="213">
        <f>IFERROR(SUM(AC87:AE87)/SUM(P87:R87),"")</f>
        <v>0</v>
      </c>
      <c r="AD90" s="213"/>
      <c r="AE90" s="213"/>
      <c r="AF90" s="187"/>
      <c r="AG90" s="187"/>
      <c r="AH90" s="187"/>
      <c r="AI90" s="187"/>
      <c r="AJ90" s="187"/>
      <c r="AK90" s="187"/>
      <c r="AL90" s="187"/>
      <c r="AM90" s="187"/>
      <c r="AN90" s="187"/>
      <c r="AO90" s="187"/>
      <c r="AP90" s="187"/>
      <c r="AQ90" s="187"/>
      <c r="AR90" s="187"/>
      <c r="AS90" s="187"/>
      <c r="AT90" s="187"/>
      <c r="AU90" s="187"/>
      <c r="AV90" s="187"/>
      <c r="AW90" s="187"/>
      <c r="AX90" s="187"/>
      <c r="AY90" s="187"/>
      <c r="AZ90" s="187"/>
      <c r="BA90" s="187"/>
      <c r="BB90" s="187"/>
      <c r="BC90" s="187"/>
      <c r="BD90" s="187"/>
      <c r="BE90" s="187"/>
      <c r="BF90" s="187"/>
      <c r="BG90" s="187"/>
      <c r="BH90" s="187"/>
      <c r="BI90" s="187"/>
      <c r="BJ90" s="187"/>
      <c r="BK90" s="187"/>
      <c r="BL90" s="187"/>
    </row>
    <row r="91" spans="1:64" ht="29.25" customHeight="1" x14ac:dyDescent="0.2">
      <c r="A91" s="291"/>
      <c r="B91" s="291"/>
      <c r="C91" s="191"/>
      <c r="D91" s="292"/>
      <c r="E91" s="191"/>
      <c r="F91" s="187"/>
      <c r="G91" s="170"/>
      <c r="H91" s="170"/>
      <c r="I91" s="170"/>
      <c r="J91" s="170"/>
      <c r="K91" s="170"/>
      <c r="L91" s="171"/>
      <c r="M91" s="298"/>
      <c r="N91" s="170"/>
      <c r="O91" s="170"/>
      <c r="P91" s="170"/>
      <c r="Q91" s="174" t="s">
        <v>175</v>
      </c>
      <c r="R91" s="175"/>
      <c r="S91" s="176"/>
      <c r="T91" s="213">
        <f>IFERROR(SUM(T87:Y87)/SUM(G87:L87),"")</f>
        <v>0.93548387096774188</v>
      </c>
      <c r="U91" s="213"/>
      <c r="V91" s="213"/>
      <c r="W91" s="213"/>
      <c r="X91" s="213"/>
      <c r="Y91" s="213"/>
      <c r="Z91" s="213">
        <f>IFERROR(SUM(Z87:AE87)/SUM(M87:R87),"")</f>
        <v>0</v>
      </c>
      <c r="AA91" s="213"/>
      <c r="AB91" s="213"/>
      <c r="AC91" s="213"/>
      <c r="AD91" s="213"/>
      <c r="AE91" s="213"/>
      <c r="AF91" s="187"/>
      <c r="AG91" s="187"/>
      <c r="AH91" s="187"/>
      <c r="AI91" s="187"/>
      <c r="AJ91" s="187"/>
      <c r="AK91" s="187"/>
      <c r="AL91" s="187"/>
      <c r="AM91" s="187"/>
      <c r="AN91" s="187"/>
      <c r="AO91" s="187"/>
      <c r="AP91" s="187"/>
      <c r="AQ91" s="187"/>
      <c r="AR91" s="187"/>
      <c r="AS91" s="187"/>
      <c r="AT91" s="187"/>
      <c r="AU91" s="187"/>
      <c r="AV91" s="187"/>
      <c r="AW91" s="187"/>
      <c r="AX91" s="187"/>
      <c r="AY91" s="187"/>
      <c r="AZ91" s="187"/>
      <c r="BA91" s="187"/>
      <c r="BB91" s="187"/>
      <c r="BC91" s="187"/>
      <c r="BD91" s="187"/>
      <c r="BE91" s="187"/>
      <c r="BF91" s="187"/>
      <c r="BG91" s="187"/>
      <c r="BH91" s="187"/>
      <c r="BI91" s="187"/>
      <c r="BJ91" s="187"/>
      <c r="BK91" s="187"/>
      <c r="BL91" s="187"/>
    </row>
    <row r="92" spans="1:64" ht="29.25" customHeight="1" x14ac:dyDescent="0.2">
      <c r="A92" s="291"/>
      <c r="B92" s="291"/>
      <c r="C92" s="191"/>
      <c r="D92" s="292"/>
      <c r="E92" s="191"/>
      <c r="F92" s="187"/>
      <c r="G92" s="170"/>
      <c r="H92" s="170"/>
      <c r="I92" s="170"/>
      <c r="J92" s="170"/>
      <c r="K92" s="170"/>
      <c r="L92" s="171"/>
      <c r="M92" s="298"/>
      <c r="N92" s="170"/>
      <c r="O92" s="170"/>
      <c r="P92" s="170"/>
      <c r="Q92" s="174" t="s">
        <v>176</v>
      </c>
      <c r="R92" s="175"/>
      <c r="S92" s="176"/>
      <c r="T92" s="213">
        <f>IFERROR(SUM(T87:AE87)/SUM(G87:R87),"")</f>
        <v>0.21014492753623187</v>
      </c>
      <c r="U92" s="213"/>
      <c r="V92" s="213"/>
      <c r="W92" s="213"/>
      <c r="X92" s="213"/>
      <c r="Y92" s="213"/>
      <c r="Z92" s="213"/>
      <c r="AA92" s="213"/>
      <c r="AB92" s="213"/>
      <c r="AC92" s="213"/>
      <c r="AD92" s="213"/>
      <c r="AE92" s="213"/>
      <c r="AF92" s="187"/>
      <c r="AG92" s="187"/>
      <c r="AH92" s="187"/>
      <c r="AI92" s="187"/>
      <c r="AJ92" s="187"/>
      <c r="AK92" s="187"/>
      <c r="AL92" s="187"/>
      <c r="AM92" s="187"/>
      <c r="AN92" s="187"/>
      <c r="AO92" s="187"/>
      <c r="AP92" s="187"/>
      <c r="AQ92" s="187"/>
      <c r="AR92" s="187"/>
      <c r="AS92" s="187"/>
      <c r="AT92" s="187"/>
      <c r="AU92" s="187"/>
      <c r="AV92" s="187"/>
      <c r="AW92" s="187"/>
      <c r="AX92" s="187"/>
      <c r="AY92" s="187"/>
      <c r="AZ92" s="187"/>
      <c r="BA92" s="187"/>
      <c r="BB92" s="187"/>
      <c r="BC92" s="187"/>
      <c r="BD92" s="187"/>
      <c r="BE92" s="187"/>
      <c r="BF92" s="187"/>
      <c r="BG92" s="187"/>
      <c r="BH92" s="187"/>
      <c r="BI92" s="187"/>
      <c r="BJ92" s="187"/>
      <c r="BK92" s="187"/>
      <c r="BL92" s="187"/>
    </row>
    <row r="93" spans="1:64" ht="29.25" customHeight="1" x14ac:dyDescent="0.2">
      <c r="A93" s="291"/>
      <c r="B93" s="291"/>
      <c r="C93" s="191"/>
      <c r="D93" s="292"/>
      <c r="E93" s="191"/>
      <c r="F93" s="187"/>
      <c r="G93" s="178"/>
      <c r="H93" s="161">
        <f>SUM($G87:H87)</f>
        <v>16</v>
      </c>
      <c r="I93" s="161">
        <f>SUM($G87:I87)</f>
        <v>19</v>
      </c>
      <c r="J93" s="161">
        <f>SUM($G87:J87)</f>
        <v>23</v>
      </c>
      <c r="K93" s="161">
        <f>SUM($G87:K87)</f>
        <v>29</v>
      </c>
      <c r="L93" s="161">
        <f>SUM($G87:L87)</f>
        <v>31</v>
      </c>
      <c r="M93" s="296">
        <f>SUM($G87:M87)</f>
        <v>74</v>
      </c>
      <c r="N93" s="161">
        <f>SUM($G87:N87)</f>
        <v>114</v>
      </c>
      <c r="O93" s="161">
        <f>SUM($G87:O87)</f>
        <v>122</v>
      </c>
      <c r="P93" s="161">
        <f>SUM($G87:P87)</f>
        <v>129</v>
      </c>
      <c r="Q93" s="161">
        <f>SUM($G87:Q87)</f>
        <v>134</v>
      </c>
      <c r="R93" s="161">
        <f>SUM($G87:R87)</f>
        <v>138</v>
      </c>
      <c r="S93" s="179"/>
      <c r="T93" s="161">
        <f>SUM($T87:T$87)</f>
        <v>7</v>
      </c>
      <c r="U93" s="161">
        <f>SUM($T87:U$87)</f>
        <v>14</v>
      </c>
      <c r="V93" s="161">
        <f>SUM($T87:V$87)</f>
        <v>18</v>
      </c>
      <c r="W93" s="161">
        <f>SUM($T87:W$87)</f>
        <v>19</v>
      </c>
      <c r="X93" s="161">
        <f>SUM($T87:X$87)</f>
        <v>27</v>
      </c>
      <c r="Y93" s="161">
        <f>SUM($T87:Y$87)</f>
        <v>29</v>
      </c>
      <c r="Z93" s="161">
        <f>SUM($T87:Z$87)</f>
        <v>29</v>
      </c>
      <c r="AA93" s="161">
        <f>SUM($T87:AA$87)</f>
        <v>29</v>
      </c>
      <c r="AB93" s="161">
        <f>SUM($T87:AB$87)</f>
        <v>29</v>
      </c>
      <c r="AC93" s="161">
        <f>SUM($T87:AC$87)</f>
        <v>29</v>
      </c>
      <c r="AD93" s="161">
        <f>SUM($T87:AD$87)</f>
        <v>29</v>
      </c>
      <c r="AE93" s="161">
        <f>SUM($T87:AE$87)</f>
        <v>29</v>
      </c>
      <c r="AF93" s="187"/>
      <c r="AG93" s="187"/>
      <c r="AH93" s="187"/>
      <c r="AI93" s="187"/>
      <c r="AJ93" s="187"/>
      <c r="AK93" s="187"/>
      <c r="AL93" s="187"/>
      <c r="AM93" s="187"/>
      <c r="AN93" s="187"/>
      <c r="AO93" s="187"/>
      <c r="AP93" s="187"/>
      <c r="AQ93" s="187"/>
      <c r="AR93" s="187"/>
      <c r="AS93" s="187"/>
      <c r="AT93" s="187"/>
      <c r="AU93" s="187"/>
      <c r="AV93" s="187"/>
      <c r="AW93" s="187"/>
      <c r="AX93" s="187"/>
      <c r="AY93" s="187"/>
      <c r="AZ93" s="187"/>
      <c r="BA93" s="187"/>
      <c r="BB93" s="187"/>
      <c r="BC93" s="187"/>
      <c r="BD93" s="187"/>
      <c r="BE93" s="187"/>
      <c r="BF93" s="187"/>
      <c r="BG93" s="187"/>
      <c r="BH93" s="187"/>
      <c r="BI93" s="187"/>
      <c r="BJ93" s="187"/>
      <c r="BK93" s="187"/>
      <c r="BL93" s="187"/>
    </row>
    <row r="94" spans="1:64" ht="29.25" customHeight="1" x14ac:dyDescent="0.2">
      <c r="A94" s="291"/>
      <c r="B94" s="291"/>
      <c r="C94" s="191"/>
      <c r="D94" s="292"/>
      <c r="E94" s="191"/>
      <c r="F94" s="187"/>
      <c r="G94" s="178"/>
      <c r="H94" s="178"/>
      <c r="I94" s="178"/>
      <c r="J94" s="178"/>
      <c r="K94" s="178"/>
      <c r="L94" s="180"/>
      <c r="M94" s="299"/>
      <c r="N94" s="178"/>
      <c r="O94" s="178"/>
      <c r="P94" s="178"/>
      <c r="Q94" s="178"/>
      <c r="R94" s="178"/>
      <c r="S94" s="183"/>
      <c r="T94" s="184"/>
      <c r="U94" s="185">
        <f t="shared" ref="U94:AE94" si="20">IFERROR(U93/H93,"")</f>
        <v>0.875</v>
      </c>
      <c r="V94" s="185">
        <f t="shared" si="20"/>
        <v>0.94736842105263153</v>
      </c>
      <c r="W94" s="185">
        <f t="shared" si="20"/>
        <v>0.82608695652173914</v>
      </c>
      <c r="X94" s="185">
        <f t="shared" si="20"/>
        <v>0.93103448275862066</v>
      </c>
      <c r="Y94" s="185">
        <f t="shared" si="20"/>
        <v>0.93548387096774188</v>
      </c>
      <c r="Z94" s="185">
        <f t="shared" si="20"/>
        <v>0.39189189189189189</v>
      </c>
      <c r="AA94" s="185">
        <f t="shared" si="20"/>
        <v>0.25438596491228072</v>
      </c>
      <c r="AB94" s="185">
        <f t="shared" si="20"/>
        <v>0.23770491803278687</v>
      </c>
      <c r="AC94" s="185">
        <f t="shared" si="20"/>
        <v>0.22480620155038761</v>
      </c>
      <c r="AD94" s="185">
        <f t="shared" si="20"/>
        <v>0.21641791044776118</v>
      </c>
      <c r="AE94" s="185">
        <f t="shared" si="20"/>
        <v>0.21014492753623187</v>
      </c>
      <c r="AF94" s="187"/>
      <c r="AG94" s="187"/>
      <c r="AH94" s="187"/>
      <c r="AI94" s="187"/>
      <c r="AJ94" s="187"/>
      <c r="AK94" s="187"/>
      <c r="AL94" s="187"/>
      <c r="AM94" s="187"/>
      <c r="AN94" s="187"/>
      <c r="AO94" s="187"/>
      <c r="AP94" s="187"/>
      <c r="AQ94" s="187"/>
      <c r="AR94" s="187"/>
      <c r="AS94" s="187"/>
      <c r="AT94" s="187"/>
      <c r="AU94" s="187"/>
      <c r="AV94" s="187"/>
      <c r="AW94" s="187"/>
      <c r="AX94" s="187"/>
      <c r="AY94" s="187"/>
      <c r="AZ94" s="187"/>
      <c r="BA94" s="187"/>
      <c r="BB94" s="187"/>
      <c r="BC94" s="187"/>
      <c r="BD94" s="187"/>
      <c r="BE94" s="187"/>
      <c r="BF94" s="187"/>
      <c r="BG94" s="187"/>
      <c r="BH94" s="187"/>
      <c r="BI94" s="187"/>
      <c r="BJ94" s="187"/>
      <c r="BK94" s="187"/>
      <c r="BL94" s="187"/>
    </row>
    <row r="95" spans="1:64" ht="17.25" x14ac:dyDescent="0.2">
      <c r="R95" s="1"/>
      <c r="S95" s="189"/>
      <c r="AE95" s="1"/>
      <c r="AF95" s="189"/>
    </row>
    <row r="96" spans="1:64" ht="17.25" x14ac:dyDescent="0.2">
      <c r="R96" s="1"/>
      <c r="S96" s="189"/>
      <c r="AE96" s="1"/>
      <c r="AF96" s="189"/>
    </row>
    <row r="97" spans="1:34" ht="124.5" customHeight="1" x14ac:dyDescent="0.2">
      <c r="A97" s="214" t="s">
        <v>177</v>
      </c>
      <c r="B97" s="214"/>
      <c r="C97" s="214"/>
      <c r="D97" s="214"/>
      <c r="E97" s="214"/>
      <c r="F97" s="214"/>
      <c r="G97" s="214"/>
      <c r="H97" s="214"/>
      <c r="I97" s="214"/>
      <c r="J97" s="214"/>
      <c r="K97" s="214"/>
      <c r="L97" s="214"/>
      <c r="M97" s="214"/>
      <c r="N97" s="214"/>
      <c r="O97" s="214"/>
      <c r="P97" s="214"/>
      <c r="Q97" s="214"/>
      <c r="R97" s="214"/>
      <c r="S97" s="214"/>
      <c r="T97" s="214"/>
      <c r="U97" s="214"/>
      <c r="V97" s="214"/>
      <c r="W97" s="214"/>
      <c r="X97" s="214"/>
      <c r="Y97" s="214"/>
      <c r="Z97" s="214"/>
      <c r="AA97" s="214"/>
      <c r="AB97" s="214"/>
      <c r="AC97" s="214"/>
      <c r="AD97" s="214"/>
      <c r="AE97" s="214"/>
      <c r="AF97" s="214"/>
      <c r="AG97" s="214"/>
      <c r="AH97" s="214"/>
    </row>
    <row r="98" spans="1:34" ht="24.75" customHeight="1" x14ac:dyDescent="0.2">
      <c r="A98" s="214" t="s">
        <v>178</v>
      </c>
      <c r="B98" s="214"/>
      <c r="C98" s="214"/>
      <c r="D98" s="214"/>
      <c r="E98" s="214"/>
      <c r="F98" s="214"/>
      <c r="G98" s="214"/>
      <c r="H98" s="190"/>
      <c r="I98" s="190"/>
      <c r="J98" s="190"/>
      <c r="K98" s="190"/>
      <c r="L98" s="190"/>
      <c r="M98" s="301"/>
      <c r="N98" s="190"/>
      <c r="O98" s="190"/>
      <c r="P98" s="190"/>
      <c r="Q98" s="190"/>
      <c r="R98" s="190"/>
      <c r="S98" s="193"/>
      <c r="U98" s="190"/>
      <c r="V98" s="190"/>
      <c r="W98" s="190"/>
      <c r="X98" s="190"/>
      <c r="Y98" s="190"/>
      <c r="Z98" s="190"/>
      <c r="AA98" s="190"/>
      <c r="AB98" s="190"/>
      <c r="AC98" s="190"/>
      <c r="AD98" s="190"/>
      <c r="AE98" s="190"/>
      <c r="AF98" s="193"/>
      <c r="AG98" s="190"/>
      <c r="AH98" s="190"/>
    </row>
    <row r="99" spans="1:34" ht="51" customHeight="1" x14ac:dyDescent="0.3">
      <c r="A99" s="215" t="s">
        <v>179</v>
      </c>
      <c r="B99" s="215"/>
      <c r="C99" s="215"/>
      <c r="D99" s="215"/>
      <c r="E99" s="215"/>
      <c r="F99" s="215"/>
      <c r="R99" s="1"/>
      <c r="S99" s="189"/>
      <c r="AE99" s="1"/>
      <c r="AF99" s="189"/>
    </row>
    <row r="100" spans="1:34" ht="23.25" customHeight="1" x14ac:dyDescent="0.2">
      <c r="A100" s="214" t="s">
        <v>180</v>
      </c>
      <c r="B100" s="214"/>
      <c r="C100" s="214"/>
      <c r="D100" s="214"/>
      <c r="E100" s="214"/>
      <c r="F100" s="214"/>
      <c r="G100" s="214"/>
      <c r="R100" s="1"/>
      <c r="S100" s="189"/>
      <c r="AE100" s="1"/>
      <c r="AF100" s="189"/>
    </row>
    <row r="101" spans="1:34" ht="17.25" customHeight="1" x14ac:dyDescent="0.2">
      <c r="A101" s="214" t="s">
        <v>181</v>
      </c>
      <c r="B101" s="214"/>
      <c r="C101" s="214"/>
      <c r="D101" s="214"/>
      <c r="E101" s="190"/>
      <c r="R101" s="1"/>
      <c r="S101" s="189"/>
      <c r="AE101" s="1"/>
      <c r="AF101" s="189"/>
    </row>
    <row r="102" spans="1:34" ht="17.25" x14ac:dyDescent="0.2">
      <c r="R102" s="1"/>
      <c r="S102" s="189"/>
      <c r="AE102" s="1"/>
      <c r="AF102" s="189"/>
    </row>
    <row r="103" spans="1:34" ht="42" customHeight="1" x14ac:dyDescent="0.2">
      <c r="A103" s="305"/>
      <c r="B103" s="305"/>
      <c r="C103" s="305"/>
      <c r="D103" s="305"/>
      <c r="E103" s="305"/>
      <c r="F103" s="305"/>
      <c r="G103" s="305"/>
      <c r="H103" s="305"/>
      <c r="I103" s="305"/>
      <c r="J103" s="305"/>
      <c r="K103" s="305"/>
      <c r="L103" s="305"/>
      <c r="R103" s="1"/>
      <c r="S103" s="189"/>
      <c r="AE103" s="1"/>
      <c r="AF103" s="189"/>
    </row>
    <row r="104" spans="1:34" ht="17.25" x14ac:dyDescent="0.2">
      <c r="R104" s="1"/>
      <c r="S104" s="189"/>
      <c r="AE104" s="1"/>
      <c r="AF104" s="189"/>
    </row>
    <row r="105" spans="1:34" ht="17.25" customHeight="1" x14ac:dyDescent="0.2">
      <c r="A105" s="214" t="s">
        <v>182</v>
      </c>
      <c r="B105" s="214"/>
      <c r="C105" s="214"/>
      <c r="D105" s="214"/>
      <c r="E105" s="214"/>
      <c r="F105" s="214"/>
      <c r="G105" s="214"/>
      <c r="H105" s="214"/>
      <c r="I105" s="214"/>
      <c r="J105" s="214"/>
      <c r="K105" s="214"/>
      <c r="L105" s="214"/>
      <c r="M105" s="214"/>
      <c r="R105" s="1"/>
      <c r="S105" s="189"/>
      <c r="AE105" s="1"/>
      <c r="AF105" s="189"/>
    </row>
    <row r="106" spans="1:34" ht="17.25" x14ac:dyDescent="0.2">
      <c r="R106" s="1"/>
      <c r="S106" s="189"/>
      <c r="AE106" s="1"/>
      <c r="AF106" s="189"/>
    </row>
    <row r="107" spans="1:34" ht="25.5" customHeight="1" x14ac:dyDescent="0.2">
      <c r="A107" s="205" t="s">
        <v>183</v>
      </c>
      <c r="B107" s="205"/>
      <c r="C107" s="205"/>
      <c r="D107" s="205"/>
      <c r="E107" s="205"/>
      <c r="F107" s="205"/>
      <c r="R107" s="1"/>
      <c r="S107" s="189"/>
      <c r="AE107" s="1"/>
      <c r="AF107" s="189"/>
    </row>
    <row r="108" spans="1:34" ht="351" customHeight="1" x14ac:dyDescent="0.2">
      <c r="A108" s="209"/>
      <c r="B108" s="209"/>
      <c r="C108" s="209"/>
      <c r="D108" s="209"/>
      <c r="E108" s="209"/>
      <c r="F108" s="209"/>
      <c r="R108" s="1"/>
      <c r="S108" s="189"/>
      <c r="AE108" s="1"/>
      <c r="AF108" s="189"/>
    </row>
    <row r="109" spans="1:34" ht="17.25" x14ac:dyDescent="0.2">
      <c r="R109" s="1"/>
      <c r="S109" s="189"/>
      <c r="AE109" s="1"/>
      <c r="AF109" s="189"/>
    </row>
    <row r="110" spans="1:34" ht="17.25" x14ac:dyDescent="0.2">
      <c r="R110" s="1"/>
      <c r="S110" s="189"/>
      <c r="AE110" s="1"/>
      <c r="AF110" s="189"/>
    </row>
    <row r="111" spans="1:34" ht="17.25" x14ac:dyDescent="0.2">
      <c r="R111" s="1"/>
      <c r="S111" s="189"/>
      <c r="AE111" s="1"/>
      <c r="AF111" s="189"/>
    </row>
    <row r="112" spans="1:34" ht="17.25" x14ac:dyDescent="0.2">
      <c r="R112" s="1"/>
      <c r="S112" s="189"/>
      <c r="AE112" s="1"/>
      <c r="AF112" s="189"/>
    </row>
    <row r="113" spans="18:32" ht="17.25" x14ac:dyDescent="0.2">
      <c r="R113" s="1"/>
      <c r="S113" s="189"/>
      <c r="AE113" s="1"/>
      <c r="AF113" s="189"/>
    </row>
    <row r="114" spans="18:32" ht="17.25" x14ac:dyDescent="0.2">
      <c r="R114" s="1"/>
      <c r="S114" s="189"/>
      <c r="AE114" s="1"/>
      <c r="AF114" s="189"/>
    </row>
    <row r="115" spans="18:32" ht="17.25" x14ac:dyDescent="0.2">
      <c r="R115" s="1"/>
      <c r="S115" s="189"/>
      <c r="AE115" s="1"/>
      <c r="AF115" s="189"/>
    </row>
    <row r="116" spans="18:32" ht="17.25" x14ac:dyDescent="0.2">
      <c r="R116" s="1"/>
      <c r="S116" s="189"/>
      <c r="AE116" s="1"/>
      <c r="AF116" s="189"/>
    </row>
    <row r="117" spans="18:32" ht="17.25" x14ac:dyDescent="0.2">
      <c r="R117" s="1"/>
      <c r="S117" s="189"/>
      <c r="AE117" s="1"/>
      <c r="AF117" s="189"/>
    </row>
    <row r="118" spans="18:32" ht="17.25" x14ac:dyDescent="0.2">
      <c r="R118" s="1"/>
      <c r="S118" s="189"/>
      <c r="AE118" s="1"/>
      <c r="AF118" s="189"/>
    </row>
    <row r="119" spans="18:32" ht="17.25" x14ac:dyDescent="0.2">
      <c r="R119" s="1"/>
      <c r="S119" s="189"/>
      <c r="AE119" s="1"/>
      <c r="AF119" s="189"/>
    </row>
    <row r="120" spans="18:32" ht="17.25" x14ac:dyDescent="0.2">
      <c r="R120" s="1"/>
      <c r="S120" s="189"/>
      <c r="AE120" s="1"/>
      <c r="AF120" s="189"/>
    </row>
    <row r="121" spans="18:32" ht="17.25" x14ac:dyDescent="0.2">
      <c r="R121" s="1"/>
      <c r="S121" s="189"/>
      <c r="AE121" s="1"/>
      <c r="AF121" s="189"/>
    </row>
    <row r="122" spans="18:32" ht="17.25" x14ac:dyDescent="0.2">
      <c r="R122" s="1"/>
      <c r="S122" s="189"/>
      <c r="AE122" s="1"/>
      <c r="AF122" s="189"/>
    </row>
    <row r="123" spans="18:32" ht="17.25" x14ac:dyDescent="0.2">
      <c r="R123" s="1"/>
      <c r="S123" s="189"/>
      <c r="AE123" s="1"/>
      <c r="AF123" s="189"/>
    </row>
    <row r="124" spans="18:32" ht="17.25" x14ac:dyDescent="0.2">
      <c r="R124" s="1"/>
      <c r="S124" s="189"/>
      <c r="AE124" s="1"/>
      <c r="AF124" s="189"/>
    </row>
    <row r="125" spans="18:32" ht="17.25" x14ac:dyDescent="0.2">
      <c r="R125" s="1"/>
      <c r="S125" s="189"/>
      <c r="AE125" s="1"/>
      <c r="AF125" s="189"/>
    </row>
    <row r="126" spans="18:32" ht="17.25" x14ac:dyDescent="0.2">
      <c r="R126" s="1"/>
      <c r="S126" s="189"/>
      <c r="AE126" s="1"/>
      <c r="AF126" s="189"/>
    </row>
    <row r="127" spans="18:32" ht="17.25" x14ac:dyDescent="0.2">
      <c r="R127" s="1"/>
      <c r="S127" s="189"/>
      <c r="AE127" s="1"/>
      <c r="AF127" s="189"/>
    </row>
    <row r="128" spans="18:32" ht="17.25" x14ac:dyDescent="0.2">
      <c r="R128" s="1"/>
      <c r="S128" s="189"/>
      <c r="AE128" s="1"/>
      <c r="AF128" s="189"/>
    </row>
    <row r="129" spans="18:32" ht="17.25" x14ac:dyDescent="0.2">
      <c r="R129" s="1"/>
      <c r="S129" s="189"/>
      <c r="AE129" s="1"/>
      <c r="AF129" s="189"/>
    </row>
    <row r="130" spans="18:32" ht="17.25" x14ac:dyDescent="0.2">
      <c r="R130" s="1"/>
      <c r="S130" s="189"/>
      <c r="AE130" s="1"/>
      <c r="AF130" s="189"/>
    </row>
    <row r="131" spans="18:32" ht="17.25" x14ac:dyDescent="0.2">
      <c r="R131" s="1"/>
      <c r="S131" s="189"/>
      <c r="AE131" s="1"/>
      <c r="AF131" s="189"/>
    </row>
    <row r="132" spans="18:32" ht="17.25" x14ac:dyDescent="0.2">
      <c r="R132" s="1"/>
      <c r="S132" s="189"/>
      <c r="AE132" s="1"/>
      <c r="AF132" s="189"/>
    </row>
    <row r="133" spans="18:32" ht="17.25" x14ac:dyDescent="0.2">
      <c r="R133" s="1"/>
      <c r="S133" s="189"/>
      <c r="AE133" s="1"/>
      <c r="AF133" s="189"/>
    </row>
    <row r="134" spans="18:32" ht="17.25" x14ac:dyDescent="0.2">
      <c r="R134" s="1"/>
      <c r="S134" s="189"/>
      <c r="AE134" s="1"/>
      <c r="AF134" s="189"/>
    </row>
    <row r="135" spans="18:32" ht="17.25" x14ac:dyDescent="0.2">
      <c r="R135" s="1"/>
      <c r="S135" s="189"/>
      <c r="AE135" s="1"/>
      <c r="AF135" s="189"/>
    </row>
    <row r="136" spans="18:32" ht="17.25" x14ac:dyDescent="0.2">
      <c r="R136" s="1"/>
      <c r="S136" s="189"/>
      <c r="AE136" s="1"/>
      <c r="AF136" s="189"/>
    </row>
    <row r="137" spans="18:32" ht="17.25" x14ac:dyDescent="0.2">
      <c r="R137" s="1"/>
      <c r="S137" s="189"/>
      <c r="AE137" s="1"/>
      <c r="AF137" s="189"/>
    </row>
    <row r="138" spans="18:32" ht="17.25" x14ac:dyDescent="0.2">
      <c r="R138" s="1"/>
      <c r="S138" s="189"/>
      <c r="AE138" s="1"/>
      <c r="AF138" s="189"/>
    </row>
    <row r="139" spans="18:32" ht="17.25" x14ac:dyDescent="0.2">
      <c r="R139" s="1"/>
      <c r="S139" s="189"/>
      <c r="AE139" s="1"/>
      <c r="AF139" s="189"/>
    </row>
    <row r="140" spans="18:32" ht="17.25" x14ac:dyDescent="0.2">
      <c r="R140" s="1"/>
      <c r="S140" s="189"/>
      <c r="AE140" s="1"/>
      <c r="AF140" s="189"/>
    </row>
    <row r="141" spans="18:32" ht="17.25" x14ac:dyDescent="0.2">
      <c r="R141" s="1"/>
      <c r="S141" s="189"/>
      <c r="AE141" s="1"/>
      <c r="AF141" s="189"/>
    </row>
  </sheetData>
  <mergeCells count="154">
    <mergeCell ref="A103:L103"/>
    <mergeCell ref="A105:M105"/>
    <mergeCell ref="A107:F107"/>
    <mergeCell ref="A108:F108"/>
    <mergeCell ref="T92:AE92"/>
    <mergeCell ref="A97:AH97"/>
    <mergeCell ref="A98:G98"/>
    <mergeCell ref="A99:F99"/>
    <mergeCell ref="A100:G100"/>
    <mergeCell ref="A101:D101"/>
    <mergeCell ref="T90:V90"/>
    <mergeCell ref="W90:Y90"/>
    <mergeCell ref="Z90:AB90"/>
    <mergeCell ref="AC90:AE90"/>
    <mergeCell ref="T91:Y91"/>
    <mergeCell ref="Z91:AE91"/>
    <mergeCell ref="Z83:AB83"/>
    <mergeCell ref="AC83:AE83"/>
    <mergeCell ref="A84:AH84"/>
    <mergeCell ref="G86:S86"/>
    <mergeCell ref="T86:AE86"/>
    <mergeCell ref="T88:AE88"/>
    <mergeCell ref="G83:I83"/>
    <mergeCell ref="J83:L83"/>
    <mergeCell ref="M83:O83"/>
    <mergeCell ref="P83:R83"/>
    <mergeCell ref="T83:V83"/>
    <mergeCell ref="W83:Y83"/>
    <mergeCell ref="A79:AH79"/>
    <mergeCell ref="G82:I82"/>
    <mergeCell ref="J82:L82"/>
    <mergeCell ref="M82:O82"/>
    <mergeCell ref="P82:R82"/>
    <mergeCell ref="T82:V82"/>
    <mergeCell ref="W82:Y82"/>
    <mergeCell ref="Z82:AB82"/>
    <mergeCell ref="AC82:AE82"/>
    <mergeCell ref="AC77:AE77"/>
    <mergeCell ref="G78:I78"/>
    <mergeCell ref="J78:L78"/>
    <mergeCell ref="M78:O78"/>
    <mergeCell ref="P78:R78"/>
    <mergeCell ref="T78:V78"/>
    <mergeCell ref="W78:Y78"/>
    <mergeCell ref="Z78:AB78"/>
    <mergeCell ref="AC78:AE78"/>
    <mergeCell ref="Z71:AB71"/>
    <mergeCell ref="AC71:AE71"/>
    <mergeCell ref="A72:AH72"/>
    <mergeCell ref="G77:I77"/>
    <mergeCell ref="J77:L77"/>
    <mergeCell ref="M77:O77"/>
    <mergeCell ref="P77:R77"/>
    <mergeCell ref="T77:V77"/>
    <mergeCell ref="W77:Y77"/>
    <mergeCell ref="Z77:AB77"/>
    <mergeCell ref="G71:I71"/>
    <mergeCell ref="J71:L71"/>
    <mergeCell ref="M71:O71"/>
    <mergeCell ref="P71:R71"/>
    <mergeCell ref="T71:V71"/>
    <mergeCell ref="W71:Y71"/>
    <mergeCell ref="A66:AH66"/>
    <mergeCell ref="G70:I70"/>
    <mergeCell ref="J70:L70"/>
    <mergeCell ref="M70:O70"/>
    <mergeCell ref="P70:R70"/>
    <mergeCell ref="T70:V70"/>
    <mergeCell ref="W70:Y70"/>
    <mergeCell ref="Z70:AB70"/>
    <mergeCell ref="AC70:AE70"/>
    <mergeCell ref="AC64:AE64"/>
    <mergeCell ref="G65:I65"/>
    <mergeCell ref="J65:L65"/>
    <mergeCell ref="M65:O65"/>
    <mergeCell ref="P65:R65"/>
    <mergeCell ref="T65:V65"/>
    <mergeCell ref="W65:Y65"/>
    <mergeCell ref="Z65:AB65"/>
    <mergeCell ref="AC65:AE65"/>
    <mergeCell ref="Z52:AB52"/>
    <mergeCell ref="AC52:AE52"/>
    <mergeCell ref="A53:AH53"/>
    <mergeCell ref="G64:I64"/>
    <mergeCell ref="J64:L64"/>
    <mergeCell ref="M64:O64"/>
    <mergeCell ref="P64:R64"/>
    <mergeCell ref="T64:V64"/>
    <mergeCell ref="W64:Y64"/>
    <mergeCell ref="Z64:AB64"/>
    <mergeCell ref="G52:I52"/>
    <mergeCell ref="J52:L52"/>
    <mergeCell ref="M52:O52"/>
    <mergeCell ref="P52:R52"/>
    <mergeCell ref="T52:V52"/>
    <mergeCell ref="W52:Y52"/>
    <mergeCell ref="A30:AH30"/>
    <mergeCell ref="G51:I51"/>
    <mergeCell ref="J51:L51"/>
    <mergeCell ref="M51:O51"/>
    <mergeCell ref="P51:R51"/>
    <mergeCell ref="T51:V51"/>
    <mergeCell ref="W51:Y51"/>
    <mergeCell ref="Z51:AB51"/>
    <mergeCell ref="AC51:AE51"/>
    <mergeCell ref="AC28:AE28"/>
    <mergeCell ref="G29:I29"/>
    <mergeCell ref="J29:L29"/>
    <mergeCell ref="M29:O29"/>
    <mergeCell ref="P29:R29"/>
    <mergeCell ref="T29:V29"/>
    <mergeCell ref="W29:Y29"/>
    <mergeCell ref="Z29:AB29"/>
    <mergeCell ref="AC29:AE29"/>
    <mergeCell ref="AC15:AE15"/>
    <mergeCell ref="A16:AH16"/>
    <mergeCell ref="A27:F27"/>
    <mergeCell ref="G28:I28"/>
    <mergeCell ref="J28:L28"/>
    <mergeCell ref="M28:O28"/>
    <mergeCell ref="P28:R28"/>
    <mergeCell ref="T28:V28"/>
    <mergeCell ref="W28:Y28"/>
    <mergeCell ref="Z28:AB28"/>
    <mergeCell ref="W14:Y14"/>
    <mergeCell ref="Z14:AB14"/>
    <mergeCell ref="AC14:AE14"/>
    <mergeCell ref="G15:I15"/>
    <mergeCell ref="J15:L15"/>
    <mergeCell ref="M15:O15"/>
    <mergeCell ref="P15:R15"/>
    <mergeCell ref="T15:V15"/>
    <mergeCell ref="W15:Y15"/>
    <mergeCell ref="Z15:AB15"/>
    <mergeCell ref="G5:R5"/>
    <mergeCell ref="T5:AF5"/>
    <mergeCell ref="A7:AH7"/>
    <mergeCell ref="A8:AH8"/>
    <mergeCell ref="A13:F13"/>
    <mergeCell ref="G14:I14"/>
    <mergeCell ref="J14:L14"/>
    <mergeCell ref="M14:O14"/>
    <mergeCell ref="P14:R14"/>
    <mergeCell ref="T14:V14"/>
    <mergeCell ref="A1:AH1"/>
    <mergeCell ref="A2:AH2"/>
    <mergeCell ref="A3:AH3"/>
    <mergeCell ref="A4:AH4"/>
    <mergeCell ref="A5:A6"/>
    <mergeCell ref="B5:B6"/>
    <mergeCell ref="C5:C6"/>
    <mergeCell ref="D5:D6"/>
    <mergeCell ref="E5:E6"/>
    <mergeCell ref="F5:F6"/>
  </mergeCells>
  <pageMargins left="0.25" right="0.25" top="1.1437007874015752" bottom="1.0472440944881893" header="0.75000000000000011" footer="0.30000000000000004"/>
  <pageSetup paperSize="0" scale="39" fitToWidth="0" fitToHeight="0" orientation="landscape" horizontalDpi="0" verticalDpi="0" copies="0"/>
  <headerFooter alignWithMargins="0">
    <oddFooter>&amp;CPROGRAMA GENERAL DE MSM - OCIN 2017&amp;RPág. &amp;P de &amp;N</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W141"/>
  <sheetViews>
    <sheetView workbookViewId="0"/>
  </sheetViews>
  <sheetFormatPr baseColWidth="10" defaultRowHeight="15" x14ac:dyDescent="0.2"/>
  <cols>
    <col min="1" max="1" width="9.125" style="1" customWidth="1"/>
    <col min="2" max="2" width="12.75" style="186" hidden="1" customWidth="1"/>
    <col min="3" max="3" width="17" style="186" hidden="1" customWidth="1"/>
    <col min="4" max="4" width="69.125" style="1" customWidth="1"/>
    <col min="5" max="5" width="15.625" style="186" customWidth="1"/>
    <col min="6" max="6" width="13.75" style="186" customWidth="1"/>
    <col min="7" max="12" width="5" style="1" customWidth="1"/>
    <col min="13" max="13" width="5" style="300" customWidth="1"/>
    <col min="14" max="16" width="5" style="1" customWidth="1"/>
    <col min="17" max="17" width="6.625" style="1" customWidth="1"/>
    <col min="18" max="18" width="5" style="189" customWidth="1"/>
    <col min="19" max="19" width="9.875" style="1" customWidth="1"/>
    <col min="20" max="20" width="4.875" style="186" customWidth="1"/>
    <col min="21" max="30" width="4.875" style="1" customWidth="1"/>
    <col min="31" max="31" width="4.875" style="189" customWidth="1"/>
    <col min="32" max="32" width="9.25" style="1" customWidth="1"/>
    <col min="33" max="33" width="11.5" style="1" customWidth="1"/>
    <col min="34" max="34" width="106.125" style="1" customWidth="1"/>
    <col min="35" max="35" width="20.75" style="1" customWidth="1"/>
    <col min="36" max="36" width="35.5" style="1" customWidth="1"/>
    <col min="37" max="64" width="20.75" style="1" customWidth="1"/>
    <col min="65" max="1023" width="20.75" customWidth="1"/>
    <col min="1024" max="1024" width="11" customWidth="1"/>
  </cols>
  <sheetData>
    <row r="1" spans="1:36" ht="81.75" customHeight="1" x14ac:dyDescent="0.3">
      <c r="A1" s="194" t="s">
        <v>0</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row>
    <row r="2" spans="1:36" s="2" customFormat="1" ht="18" customHeight="1" x14ac:dyDescent="0.2">
      <c r="A2" s="195" t="s">
        <v>1</v>
      </c>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row>
    <row r="3" spans="1:36" s="2" customFormat="1" ht="22.5" hidden="1" customHeight="1" x14ac:dyDescent="0.2">
      <c r="A3" s="195" t="s">
        <v>2</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row>
    <row r="4" spans="1:36" s="2" customFormat="1" ht="20.25" hidden="1" customHeight="1" x14ac:dyDescent="0.2">
      <c r="A4" s="195" t="s">
        <v>3</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row>
    <row r="5" spans="1:36" ht="18" hidden="1" customHeight="1" x14ac:dyDescent="0.2">
      <c r="A5" s="196" t="s">
        <v>4</v>
      </c>
      <c r="B5" s="196" t="s">
        <v>5</v>
      </c>
      <c r="C5" s="196" t="s">
        <v>6</v>
      </c>
      <c r="D5" s="196" t="s">
        <v>7</v>
      </c>
      <c r="E5" s="196" t="s">
        <v>8</v>
      </c>
      <c r="F5" s="196" t="s">
        <v>9</v>
      </c>
      <c r="G5" s="197" t="s">
        <v>10</v>
      </c>
      <c r="H5" s="197"/>
      <c r="I5" s="197"/>
      <c r="J5" s="197"/>
      <c r="K5" s="197"/>
      <c r="L5" s="197"/>
      <c r="M5" s="197"/>
      <c r="N5" s="197"/>
      <c r="O5" s="197"/>
      <c r="P5" s="197"/>
      <c r="Q5" s="197"/>
      <c r="R5" s="197"/>
      <c r="S5" s="3"/>
      <c r="T5" s="198" t="s">
        <v>11</v>
      </c>
      <c r="U5" s="198"/>
      <c r="V5" s="198"/>
      <c r="W5" s="198"/>
      <c r="X5" s="198"/>
      <c r="Y5" s="198"/>
      <c r="Z5" s="198"/>
      <c r="AA5" s="198"/>
      <c r="AB5" s="198"/>
      <c r="AC5" s="198"/>
      <c r="AD5" s="198"/>
      <c r="AE5" s="198"/>
      <c r="AF5" s="198"/>
      <c r="AG5" s="4"/>
      <c r="AH5" s="5"/>
      <c r="AI5" s="6"/>
      <c r="AJ5" s="1" t="s">
        <v>12</v>
      </c>
    </row>
    <row r="6" spans="1:36" s="15" customFormat="1" ht="41.65" customHeight="1" x14ac:dyDescent="0.2">
      <c r="A6" s="196"/>
      <c r="B6" s="196"/>
      <c r="C6" s="196"/>
      <c r="D6" s="196"/>
      <c r="E6" s="196"/>
      <c r="F6" s="196"/>
      <c r="G6" s="7" t="s">
        <v>13</v>
      </c>
      <c r="H6" s="7" t="s">
        <v>14</v>
      </c>
      <c r="I6" s="7" t="s">
        <v>15</v>
      </c>
      <c r="J6" s="7" t="s">
        <v>16</v>
      </c>
      <c r="K6" s="7" t="s">
        <v>17</v>
      </c>
      <c r="L6" s="7" t="s">
        <v>18</v>
      </c>
      <c r="M6" s="258" t="s">
        <v>19</v>
      </c>
      <c r="N6" s="7" t="s">
        <v>20</v>
      </c>
      <c r="O6" s="7" t="s">
        <v>21</v>
      </c>
      <c r="P6" s="7" t="s">
        <v>22</v>
      </c>
      <c r="Q6" s="7" t="s">
        <v>23</v>
      </c>
      <c r="R6" s="7" t="s">
        <v>24</v>
      </c>
      <c r="S6" s="9" t="s">
        <v>25</v>
      </c>
      <c r="T6" s="10" t="s">
        <v>26</v>
      </c>
      <c r="U6" s="10" t="s">
        <v>14</v>
      </c>
      <c r="V6" s="10" t="s">
        <v>15</v>
      </c>
      <c r="W6" s="10" t="s">
        <v>16</v>
      </c>
      <c r="X6" s="10" t="s">
        <v>17</v>
      </c>
      <c r="Y6" s="10" t="s">
        <v>18</v>
      </c>
      <c r="Z6" s="10" t="s">
        <v>19</v>
      </c>
      <c r="AA6" s="10" t="s">
        <v>20</v>
      </c>
      <c r="AB6" s="10" t="s">
        <v>21</v>
      </c>
      <c r="AC6" s="10" t="s">
        <v>22</v>
      </c>
      <c r="AD6" s="10" t="s">
        <v>23</v>
      </c>
      <c r="AE6" s="10" t="s">
        <v>24</v>
      </c>
      <c r="AF6" s="11" t="s">
        <v>25</v>
      </c>
      <c r="AG6" s="12" t="s">
        <v>27</v>
      </c>
      <c r="AH6" s="13" t="s">
        <v>28</v>
      </c>
      <c r="AI6" s="14"/>
      <c r="AJ6" s="15" t="s">
        <v>29</v>
      </c>
    </row>
    <row r="7" spans="1:36" ht="18.2" customHeight="1" x14ac:dyDescent="0.2">
      <c r="A7" s="199" t="s">
        <v>30</v>
      </c>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6"/>
      <c r="AJ7" s="1" t="s">
        <v>31</v>
      </c>
    </row>
    <row r="8" spans="1:36" ht="21.2" customHeight="1" x14ac:dyDescent="0.2">
      <c r="A8" s="199" t="s">
        <v>32</v>
      </c>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6"/>
      <c r="AJ8" s="1" t="s">
        <v>31</v>
      </c>
    </row>
    <row r="9" spans="1:36" ht="90.75" customHeight="1" x14ac:dyDescent="0.2">
      <c r="A9" s="217" t="s">
        <v>33</v>
      </c>
      <c r="B9" s="18" t="s">
        <v>34</v>
      </c>
      <c r="C9" s="19" t="s">
        <v>35</v>
      </c>
      <c r="D9" s="20" t="s">
        <v>36</v>
      </c>
      <c r="E9" s="21" t="s">
        <v>37</v>
      </c>
      <c r="F9" s="18" t="s">
        <v>38</v>
      </c>
      <c r="G9" s="22"/>
      <c r="H9" s="22"/>
      <c r="I9" s="22"/>
      <c r="J9" s="22"/>
      <c r="K9" s="22">
        <v>1</v>
      </c>
      <c r="L9" s="22"/>
      <c r="M9" s="260"/>
      <c r="N9" s="24"/>
      <c r="O9" s="24"/>
      <c r="P9" s="24"/>
      <c r="Q9" s="24"/>
      <c r="R9" s="26"/>
      <c r="S9" s="27">
        <f>IFERROR(SUM(G9:R9),"")</f>
        <v>1</v>
      </c>
      <c r="T9" s="28"/>
      <c r="U9" s="22"/>
      <c r="V9" s="22"/>
      <c r="W9" s="22"/>
      <c r="X9" s="22">
        <v>1</v>
      </c>
      <c r="Y9" s="22"/>
      <c r="Z9" s="22"/>
      <c r="AA9" s="22"/>
      <c r="AB9" s="22"/>
      <c r="AC9" s="22"/>
      <c r="AD9" s="22"/>
      <c r="AE9" s="22"/>
      <c r="AF9" s="29">
        <f>IFERROR(SUM(T9:AE9),"")</f>
        <v>1</v>
      </c>
      <c r="AG9" s="30">
        <f>IF(AND(S9=0,AF9=0),"",IF(IFERROR(AF9/S9,"")&gt;100%,100%,IFERROR(AF9/S9,"")))</f>
        <v>1</v>
      </c>
      <c r="AH9" s="31" t="s">
        <v>241</v>
      </c>
    </row>
    <row r="10" spans="1:36" ht="89.25" customHeight="1" x14ac:dyDescent="0.2">
      <c r="A10" s="18" t="s">
        <v>39</v>
      </c>
      <c r="B10" s="18" t="s">
        <v>34</v>
      </c>
      <c r="C10" s="19" t="s">
        <v>35</v>
      </c>
      <c r="D10" s="20" t="s">
        <v>40</v>
      </c>
      <c r="E10" s="21" t="s">
        <v>41</v>
      </c>
      <c r="F10" s="18" t="s">
        <v>38</v>
      </c>
      <c r="G10" s="22"/>
      <c r="H10" s="22"/>
      <c r="I10" s="22"/>
      <c r="J10" s="22"/>
      <c r="K10" s="22"/>
      <c r="L10" s="22"/>
      <c r="M10" s="260"/>
      <c r="N10" s="24"/>
      <c r="O10" s="24">
        <v>1</v>
      </c>
      <c r="P10" s="24"/>
      <c r="Q10" s="24"/>
      <c r="R10" s="26"/>
      <c r="S10" s="27">
        <f>IFERROR(SUM(G10:R10),"")</f>
        <v>1</v>
      </c>
      <c r="T10" s="28"/>
      <c r="U10" s="22"/>
      <c r="V10" s="22"/>
      <c r="W10" s="22"/>
      <c r="X10" s="22"/>
      <c r="Y10" s="22"/>
      <c r="Z10" s="22"/>
      <c r="AA10" s="22"/>
      <c r="AB10" s="22"/>
      <c r="AC10" s="22"/>
      <c r="AD10" s="22"/>
      <c r="AE10" s="22"/>
      <c r="AF10" s="29">
        <f>IFERROR(SUM(T10:AE10),"")</f>
        <v>0</v>
      </c>
      <c r="AG10" s="30">
        <f>IF(AND(S10=0,AF10=0),"",IF(IFERROR(AF10/S10,"")&gt;100%,100%,IFERROR(AF10/S10,"")))</f>
        <v>0</v>
      </c>
      <c r="AH10" s="306" t="s">
        <v>242</v>
      </c>
    </row>
    <row r="11" spans="1:36" ht="89.25" customHeight="1" x14ac:dyDescent="0.2">
      <c r="A11" s="18" t="s">
        <v>42</v>
      </c>
      <c r="B11" s="18" t="s">
        <v>34</v>
      </c>
      <c r="C11" s="19" t="s">
        <v>35</v>
      </c>
      <c r="D11" s="20" t="s">
        <v>43</v>
      </c>
      <c r="E11" s="21" t="s">
        <v>243</v>
      </c>
      <c r="F11" s="18" t="s">
        <v>38</v>
      </c>
      <c r="G11" s="22"/>
      <c r="H11" s="22"/>
      <c r="I11" s="22"/>
      <c r="J11" s="22"/>
      <c r="K11" s="22"/>
      <c r="L11" s="22"/>
      <c r="M11" s="260"/>
      <c r="N11" s="24"/>
      <c r="O11" s="24"/>
      <c r="P11" s="24">
        <v>1</v>
      </c>
      <c r="Q11" s="24"/>
      <c r="R11" s="26"/>
      <c r="S11" s="27">
        <f>IFERROR(SUM(G11:R11),"")</f>
        <v>1</v>
      </c>
      <c r="T11" s="28"/>
      <c r="U11" s="22"/>
      <c r="V11" s="22"/>
      <c r="W11" s="22"/>
      <c r="X11" s="22"/>
      <c r="Y11" s="22"/>
      <c r="Z11" s="22"/>
      <c r="AA11" s="27"/>
      <c r="AB11" s="22"/>
      <c r="AC11" s="22"/>
      <c r="AD11" s="22"/>
      <c r="AE11" s="22"/>
      <c r="AF11" s="29">
        <f>IFERROR(SUM(T11:AE11),"")</f>
        <v>0</v>
      </c>
      <c r="AG11" s="30">
        <f>IF(AND(S11=0,AF11=0),"",IF(IFERROR(AF11/S11,"")&gt;100%,100%,IFERROR(AF11/S11,"")))</f>
        <v>0</v>
      </c>
      <c r="AH11" s="306" t="s">
        <v>242</v>
      </c>
    </row>
    <row r="12" spans="1:36" ht="72.400000000000006" customHeight="1" x14ac:dyDescent="0.2">
      <c r="A12" s="35">
        <v>1.4</v>
      </c>
      <c r="B12" s="18" t="s">
        <v>34</v>
      </c>
      <c r="C12" s="35" t="s">
        <v>35</v>
      </c>
      <c r="D12" s="36" t="s">
        <v>46</v>
      </c>
      <c r="E12" s="35" t="s">
        <v>47</v>
      </c>
      <c r="F12" s="18" t="s">
        <v>38</v>
      </c>
      <c r="G12" s="22"/>
      <c r="H12" s="22"/>
      <c r="I12" s="22"/>
      <c r="J12" s="22"/>
      <c r="K12" s="22"/>
      <c r="L12" s="22"/>
      <c r="M12" s="260"/>
      <c r="N12" s="24"/>
      <c r="O12" s="24"/>
      <c r="P12" s="37">
        <v>1</v>
      </c>
      <c r="Q12" s="24"/>
      <c r="R12" s="26"/>
      <c r="S12" s="27">
        <f>IFERROR(SUM(G12:R12),"")</f>
        <v>1</v>
      </c>
      <c r="T12" s="28"/>
      <c r="U12" s="22"/>
      <c r="V12" s="22"/>
      <c r="W12" s="22"/>
      <c r="X12" s="22"/>
      <c r="Y12" s="22"/>
      <c r="Z12" s="22"/>
      <c r="AA12" s="27"/>
      <c r="AB12" s="22"/>
      <c r="AC12" s="22"/>
      <c r="AD12" s="22"/>
      <c r="AE12" s="22"/>
      <c r="AF12" s="29">
        <f>IFERROR(SUM(T12:AE12),"")</f>
        <v>0</v>
      </c>
      <c r="AG12" s="30">
        <f>IF(AND(S12=0,AF12=0),"",IF(IFERROR(AF12/S12,"")&gt;100%,100%,IFERROR(AF12/S12,"")))</f>
        <v>0</v>
      </c>
      <c r="AH12" s="306" t="s">
        <v>242</v>
      </c>
    </row>
    <row r="13" spans="1:36" ht="67.5" customHeight="1" x14ac:dyDescent="0.2">
      <c r="A13" s="35">
        <v>1.5</v>
      </c>
      <c r="B13" s="18" t="s">
        <v>34</v>
      </c>
      <c r="C13" s="35" t="s">
        <v>35</v>
      </c>
      <c r="D13" s="38" t="s">
        <v>49</v>
      </c>
      <c r="E13" s="21" t="s">
        <v>50</v>
      </c>
      <c r="F13" s="18" t="s">
        <v>38</v>
      </c>
      <c r="G13" s="22"/>
      <c r="H13" s="22"/>
      <c r="I13" s="22"/>
      <c r="J13" s="22"/>
      <c r="K13" s="22"/>
      <c r="L13" s="22"/>
      <c r="M13" s="260"/>
      <c r="N13" s="24"/>
      <c r="O13" s="24"/>
      <c r="P13" s="24"/>
      <c r="Q13" s="24">
        <v>1</v>
      </c>
      <c r="R13" s="26"/>
      <c r="S13" s="27">
        <f>IFERROR(SUM(G13:R13),"")</f>
        <v>1</v>
      </c>
      <c r="T13" s="28"/>
      <c r="U13" s="22"/>
      <c r="V13" s="22"/>
      <c r="W13" s="22"/>
      <c r="X13" s="22"/>
      <c r="Y13" s="22"/>
      <c r="Z13" s="22"/>
      <c r="AA13" s="27"/>
      <c r="AB13" s="22"/>
      <c r="AC13" s="22"/>
      <c r="AD13" s="22"/>
      <c r="AE13" s="22"/>
      <c r="AF13" s="29">
        <f>IFERROR(SUM(T13:AE13),"")</f>
        <v>0</v>
      </c>
      <c r="AG13" s="30">
        <f>IF(AND(S13=0,AF13=0),"",IF(IFERROR(AF13/S13,"")&gt;100%,100%,IFERROR(AF13/S13,"")))</f>
        <v>0</v>
      </c>
      <c r="AH13" s="306" t="s">
        <v>244</v>
      </c>
    </row>
    <row r="14" spans="1:36" s="54" customFormat="1" ht="17.25" customHeight="1" x14ac:dyDescent="0.2">
      <c r="A14" s="200" t="s">
        <v>54</v>
      </c>
      <c r="B14" s="200"/>
      <c r="C14" s="200"/>
      <c r="D14" s="200"/>
      <c r="E14" s="200"/>
      <c r="F14" s="200"/>
      <c r="G14" s="47">
        <f t="shared" ref="G14:S14" si="0">SUM(G9:G13)</f>
        <v>0</v>
      </c>
      <c r="H14" s="47">
        <f t="shared" si="0"/>
        <v>0</v>
      </c>
      <c r="I14" s="47">
        <f t="shared" si="0"/>
        <v>0</v>
      </c>
      <c r="J14" s="47">
        <f t="shared" si="0"/>
        <v>0</v>
      </c>
      <c r="K14" s="47">
        <f t="shared" si="0"/>
        <v>1</v>
      </c>
      <c r="L14" s="47">
        <f t="shared" si="0"/>
        <v>0</v>
      </c>
      <c r="M14" s="262">
        <f t="shared" si="0"/>
        <v>0</v>
      </c>
      <c r="N14" s="47">
        <f t="shared" si="0"/>
        <v>0</v>
      </c>
      <c r="O14" s="47">
        <f t="shared" si="0"/>
        <v>1</v>
      </c>
      <c r="P14" s="47">
        <f t="shared" si="0"/>
        <v>2</v>
      </c>
      <c r="Q14" s="47">
        <f t="shared" si="0"/>
        <v>1</v>
      </c>
      <c r="R14" s="47">
        <f t="shared" si="0"/>
        <v>0</v>
      </c>
      <c r="S14" s="50">
        <f t="shared" si="0"/>
        <v>5</v>
      </c>
      <c r="T14" s="47">
        <f t="shared" ref="T14:AE14" si="1">SUM(T9:T12)</f>
        <v>0</v>
      </c>
      <c r="U14" s="47">
        <f t="shared" si="1"/>
        <v>0</v>
      </c>
      <c r="V14" s="47">
        <f t="shared" si="1"/>
        <v>0</v>
      </c>
      <c r="W14" s="47">
        <f t="shared" si="1"/>
        <v>0</v>
      </c>
      <c r="X14" s="47">
        <f t="shared" si="1"/>
        <v>1</v>
      </c>
      <c r="Y14" s="47">
        <f t="shared" si="1"/>
        <v>0</v>
      </c>
      <c r="Z14" s="47">
        <f t="shared" si="1"/>
        <v>0</v>
      </c>
      <c r="AA14" s="47">
        <f t="shared" si="1"/>
        <v>0</v>
      </c>
      <c r="AB14" s="47">
        <f t="shared" si="1"/>
        <v>0</v>
      </c>
      <c r="AC14" s="47">
        <f t="shared" si="1"/>
        <v>0</v>
      </c>
      <c r="AD14" s="47">
        <f t="shared" si="1"/>
        <v>0</v>
      </c>
      <c r="AE14" s="47">
        <f t="shared" si="1"/>
        <v>0</v>
      </c>
      <c r="AF14" s="51">
        <f>SUM(AE10:AE12)</f>
        <v>0</v>
      </c>
      <c r="AG14" s="52">
        <f>+AF14/S14</f>
        <v>0</v>
      </c>
      <c r="AH14" s="53"/>
    </row>
    <row r="15" spans="1:36" ht="17.25" x14ac:dyDescent="0.2">
      <c r="A15" s="55"/>
      <c r="B15" s="56"/>
      <c r="C15" s="56"/>
      <c r="D15" s="57"/>
      <c r="E15" s="58"/>
      <c r="F15" s="56"/>
      <c r="G15" s="201">
        <f>+G14+H14+I14</f>
        <v>0</v>
      </c>
      <c r="H15" s="201"/>
      <c r="I15" s="201"/>
      <c r="J15" s="201">
        <f>+J14+K14+L14</f>
        <v>1</v>
      </c>
      <c r="K15" s="201"/>
      <c r="L15" s="201"/>
      <c r="M15" s="302">
        <f>+M14+N14+O14</f>
        <v>1</v>
      </c>
      <c r="N15" s="302"/>
      <c r="O15" s="302"/>
      <c r="P15" s="201">
        <f>+P14+Q14+R14</f>
        <v>3</v>
      </c>
      <c r="Q15" s="201"/>
      <c r="R15" s="201"/>
      <c r="S15" s="51">
        <f>+G15+J15+M15+P15</f>
        <v>5</v>
      </c>
      <c r="T15" s="201">
        <f>+T14+U14+V14</f>
        <v>0</v>
      </c>
      <c r="U15" s="201"/>
      <c r="V15" s="201"/>
      <c r="W15" s="201">
        <f>+W14+X14+Y14</f>
        <v>1</v>
      </c>
      <c r="X15" s="201"/>
      <c r="Y15" s="201"/>
      <c r="Z15" s="201">
        <f>+Z14+AA14+AB14</f>
        <v>0</v>
      </c>
      <c r="AA15" s="201"/>
      <c r="AB15" s="201"/>
      <c r="AC15" s="201">
        <f>+AC14+AD14+AE14</f>
        <v>0</v>
      </c>
      <c r="AD15" s="201"/>
      <c r="AE15" s="201"/>
      <c r="AF15" s="51">
        <f>+T15+W15+Z15+AC15</f>
        <v>1</v>
      </c>
      <c r="AG15" s="59">
        <f>+AF15/S15</f>
        <v>0.2</v>
      </c>
      <c r="AH15" s="60"/>
    </row>
    <row r="16" spans="1:36" ht="17.25" x14ac:dyDescent="0.2">
      <c r="A16" s="55"/>
      <c r="B16" s="56"/>
      <c r="C16" s="56"/>
      <c r="D16" s="57"/>
      <c r="E16" s="58"/>
      <c r="F16" s="56"/>
      <c r="G16" s="203">
        <f>+G15/S15</f>
        <v>0</v>
      </c>
      <c r="H16" s="203"/>
      <c r="I16" s="203"/>
      <c r="J16" s="203">
        <f>+J15/S15</f>
        <v>0.2</v>
      </c>
      <c r="K16" s="203"/>
      <c r="L16" s="203"/>
      <c r="M16" s="303">
        <f>+M15/S15</f>
        <v>0.2</v>
      </c>
      <c r="N16" s="303"/>
      <c r="O16" s="303"/>
      <c r="P16" s="203">
        <f>+P15/S15</f>
        <v>0.6</v>
      </c>
      <c r="Q16" s="203"/>
      <c r="R16" s="203"/>
      <c r="S16" s="61">
        <f>+G16+J16+M16+P16</f>
        <v>1</v>
      </c>
      <c r="T16" s="203" t="e">
        <f>+T15/G15</f>
        <v>#DIV/0!</v>
      </c>
      <c r="U16" s="203"/>
      <c r="V16" s="203"/>
      <c r="W16" s="203">
        <f>+W15/J15</f>
        <v>1</v>
      </c>
      <c r="X16" s="203"/>
      <c r="Y16" s="203"/>
      <c r="Z16" s="203">
        <f>+Z15/M15</f>
        <v>0</v>
      </c>
      <c r="AA16" s="203"/>
      <c r="AB16" s="203"/>
      <c r="AC16" s="203">
        <f>+AC15/P15</f>
        <v>0</v>
      </c>
      <c r="AD16" s="203"/>
      <c r="AE16" s="203"/>
      <c r="AF16" s="61" t="e">
        <f>(T16+W16+Z16)/3</f>
        <v>#DIV/0!</v>
      </c>
      <c r="AG16" s="59"/>
      <c r="AH16" s="60"/>
    </row>
    <row r="17" spans="1:75" ht="23.45" customHeight="1" x14ac:dyDescent="0.2">
      <c r="A17" s="199" t="s">
        <v>55</v>
      </c>
      <c r="B17" s="199"/>
      <c r="C17" s="199"/>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62"/>
      <c r="AJ17" s="62"/>
      <c r="AK17" s="62"/>
      <c r="AL17" s="62"/>
      <c r="AM17" s="62"/>
      <c r="AN17" s="62"/>
      <c r="AO17" s="62"/>
      <c r="AP17" s="62"/>
      <c r="AQ17" s="62"/>
      <c r="AR17" s="62"/>
      <c r="AS17" s="62"/>
      <c r="AT17" s="62"/>
      <c r="AU17" s="62"/>
      <c r="AV17" s="62"/>
      <c r="AW17" s="62"/>
      <c r="AX17" s="62"/>
      <c r="AY17" s="62"/>
    </row>
    <row r="18" spans="1:75" s="74" customFormat="1" ht="162" customHeight="1" x14ac:dyDescent="0.2">
      <c r="A18" s="222" t="s">
        <v>56</v>
      </c>
      <c r="B18" s="223" t="s">
        <v>57</v>
      </c>
      <c r="C18" s="223" t="s">
        <v>58</v>
      </c>
      <c r="D18" s="224" t="s">
        <v>189</v>
      </c>
      <c r="E18" s="225" t="s">
        <v>60</v>
      </c>
      <c r="F18" s="226" t="s">
        <v>61</v>
      </c>
      <c r="G18" s="67"/>
      <c r="H18" s="67">
        <v>1</v>
      </c>
      <c r="I18" s="67"/>
      <c r="J18" s="67"/>
      <c r="K18" s="67"/>
      <c r="L18" s="67"/>
      <c r="M18" s="265"/>
      <c r="N18" s="67"/>
      <c r="O18" s="67"/>
      <c r="P18" s="67"/>
      <c r="Q18" s="67"/>
      <c r="R18" s="228"/>
      <c r="S18" s="229">
        <f t="shared" ref="S18:S27" si="2">IFERROR(SUM(G18:R18),"")</f>
        <v>1</v>
      </c>
      <c r="T18" s="230"/>
      <c r="U18" s="67">
        <v>1</v>
      </c>
      <c r="V18" s="67"/>
      <c r="W18" s="67"/>
      <c r="X18" s="67"/>
      <c r="Y18" s="67"/>
      <c r="Z18" s="67"/>
      <c r="AA18" s="67"/>
      <c r="AB18" s="67"/>
      <c r="AC18" s="67"/>
      <c r="AD18" s="67"/>
      <c r="AE18" s="67"/>
      <c r="AF18" s="231">
        <f t="shared" ref="AF18:AF27" si="3">IFERROR(SUM(T18:AE18),"")</f>
        <v>1</v>
      </c>
      <c r="AG18" s="232">
        <f t="shared" ref="AG18:AG27" si="4">IF(AND(S18=0,AF18=0),"",IF(IFERROR(AF18/S18,"")&gt;100%,100%,IFERROR(AF18/S18,"")))</f>
        <v>1</v>
      </c>
      <c r="AH18" s="73" t="s">
        <v>245</v>
      </c>
    </row>
    <row r="19" spans="1:75" s="74" customFormat="1" ht="113.25" customHeight="1" x14ac:dyDescent="0.2">
      <c r="A19" s="222" t="s">
        <v>62</v>
      </c>
      <c r="B19" s="223" t="s">
        <v>57</v>
      </c>
      <c r="C19" s="64" t="s">
        <v>58</v>
      </c>
      <c r="D19" s="234" t="s">
        <v>191</v>
      </c>
      <c r="E19" s="225" t="s">
        <v>64</v>
      </c>
      <c r="F19" s="225" t="s">
        <v>192</v>
      </c>
      <c r="G19" s="67"/>
      <c r="H19" s="67">
        <v>1</v>
      </c>
      <c r="I19" s="67"/>
      <c r="J19" s="67"/>
      <c r="K19" s="67"/>
      <c r="L19" s="67"/>
      <c r="M19" s="265"/>
      <c r="N19" s="67"/>
      <c r="O19" s="67"/>
      <c r="P19" s="67"/>
      <c r="Q19" s="67"/>
      <c r="R19" s="228"/>
      <c r="S19" s="229">
        <f t="shared" si="2"/>
        <v>1</v>
      </c>
      <c r="T19" s="230"/>
      <c r="U19" s="67">
        <v>1</v>
      </c>
      <c r="V19" s="229"/>
      <c r="W19" s="67"/>
      <c r="X19" s="67"/>
      <c r="Y19" s="67"/>
      <c r="Z19" s="67"/>
      <c r="AA19" s="67"/>
      <c r="AB19" s="67"/>
      <c r="AC19" s="67"/>
      <c r="AD19" s="67"/>
      <c r="AE19" s="67"/>
      <c r="AF19" s="235">
        <f t="shared" si="3"/>
        <v>1</v>
      </c>
      <c r="AG19" s="236">
        <f t="shared" si="4"/>
        <v>1</v>
      </c>
      <c r="AH19" s="76" t="s">
        <v>246</v>
      </c>
    </row>
    <row r="20" spans="1:75" s="74" customFormat="1" ht="135.75" customHeight="1" x14ac:dyDescent="0.3">
      <c r="A20" s="222" t="s">
        <v>66</v>
      </c>
      <c r="B20" s="223" t="s">
        <v>57</v>
      </c>
      <c r="C20" s="64" t="s">
        <v>58</v>
      </c>
      <c r="D20" s="234" t="s">
        <v>232</v>
      </c>
      <c r="E20" s="225" t="s">
        <v>53</v>
      </c>
      <c r="F20" s="225" t="s">
        <v>247</v>
      </c>
      <c r="G20" s="79"/>
      <c r="H20" s="79"/>
      <c r="I20" s="67">
        <v>1</v>
      </c>
      <c r="J20" s="79"/>
      <c r="K20" s="79"/>
      <c r="L20" s="79"/>
      <c r="M20" s="267"/>
      <c r="N20" s="79"/>
      <c r="O20" s="79"/>
      <c r="P20" s="81"/>
      <c r="Q20" s="81"/>
      <c r="R20" s="241"/>
      <c r="S20" s="229">
        <f t="shared" si="2"/>
        <v>1</v>
      </c>
      <c r="T20" s="230"/>
      <c r="U20" s="67"/>
      <c r="V20" s="67">
        <v>1</v>
      </c>
      <c r="W20" s="67"/>
      <c r="X20" s="67"/>
      <c r="Y20" s="67"/>
      <c r="Z20" s="67"/>
      <c r="AA20" s="67"/>
      <c r="AB20" s="67"/>
      <c r="AC20" s="67"/>
      <c r="AD20" s="67"/>
      <c r="AE20" s="67"/>
      <c r="AF20" s="235">
        <f t="shared" si="3"/>
        <v>1</v>
      </c>
      <c r="AG20" s="236">
        <f t="shared" si="4"/>
        <v>1</v>
      </c>
      <c r="AH20" s="114" t="s">
        <v>248</v>
      </c>
    </row>
    <row r="21" spans="1:75" ht="150" customHeight="1" x14ac:dyDescent="0.3">
      <c r="A21" s="64" t="s">
        <v>68</v>
      </c>
      <c r="B21" s="18" t="s">
        <v>57</v>
      </c>
      <c r="C21" s="242" t="s">
        <v>58</v>
      </c>
      <c r="D21" s="243" t="s">
        <v>196</v>
      </c>
      <c r="E21" s="244" t="s">
        <v>70</v>
      </c>
      <c r="F21" s="239" t="s">
        <v>65</v>
      </c>
      <c r="G21" s="245">
        <v>1</v>
      </c>
      <c r="H21" s="27"/>
      <c r="I21" s="22"/>
      <c r="J21" s="86"/>
      <c r="K21" s="86"/>
      <c r="L21" s="86"/>
      <c r="M21" s="307">
        <v>1</v>
      </c>
      <c r="N21" s="86"/>
      <c r="O21" s="86"/>
      <c r="P21" s="86"/>
      <c r="Q21" s="22"/>
      <c r="R21" s="88"/>
      <c r="S21" s="247">
        <f t="shared" si="2"/>
        <v>2</v>
      </c>
      <c r="T21" s="248">
        <v>1</v>
      </c>
      <c r="U21" s="22"/>
      <c r="V21" s="22"/>
      <c r="W21" s="22"/>
      <c r="X21" s="22"/>
      <c r="Y21" s="22"/>
      <c r="Z21" s="249">
        <v>1</v>
      </c>
      <c r="AA21" s="22"/>
      <c r="AB21" s="22"/>
      <c r="AC21" s="22"/>
      <c r="AD21" s="22"/>
      <c r="AE21" s="22"/>
      <c r="AF21" s="250">
        <f t="shared" si="3"/>
        <v>2</v>
      </c>
      <c r="AG21" s="251">
        <f t="shared" si="4"/>
        <v>1</v>
      </c>
      <c r="AH21" s="76" t="s">
        <v>249</v>
      </c>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row>
    <row r="22" spans="1:75" s="90" customFormat="1" ht="210" customHeight="1" x14ac:dyDescent="0.2">
      <c r="A22" s="64" t="s">
        <v>71</v>
      </c>
      <c r="B22" s="18" t="s">
        <v>57</v>
      </c>
      <c r="C22" s="18" t="s">
        <v>58</v>
      </c>
      <c r="D22" s="89" t="s">
        <v>72</v>
      </c>
      <c r="E22" s="21" t="s">
        <v>250</v>
      </c>
      <c r="F22" s="66" t="s">
        <v>61</v>
      </c>
      <c r="G22" s="22">
        <v>1</v>
      </c>
      <c r="H22" s="22"/>
      <c r="I22" s="22"/>
      <c r="J22" s="22"/>
      <c r="K22" s="22">
        <v>1</v>
      </c>
      <c r="L22" s="22"/>
      <c r="M22" s="260"/>
      <c r="N22" s="22"/>
      <c r="O22" s="22">
        <v>1</v>
      </c>
      <c r="P22" s="22"/>
      <c r="Q22" s="22"/>
      <c r="R22" s="26"/>
      <c r="S22" s="27">
        <f t="shared" si="2"/>
        <v>3</v>
      </c>
      <c r="T22" s="28">
        <v>1</v>
      </c>
      <c r="U22" s="22"/>
      <c r="V22" s="22"/>
      <c r="W22" s="22"/>
      <c r="X22" s="22">
        <v>1</v>
      </c>
      <c r="Y22" s="22"/>
      <c r="Z22" s="22"/>
      <c r="AA22" s="22"/>
      <c r="AB22" s="22"/>
      <c r="AC22" s="22"/>
      <c r="AD22" s="22"/>
      <c r="AE22" s="22"/>
      <c r="AF22" s="29">
        <f t="shared" si="3"/>
        <v>2</v>
      </c>
      <c r="AG22" s="30">
        <f t="shared" si="4"/>
        <v>0.66666666666666663</v>
      </c>
      <c r="AH22" s="84" t="s">
        <v>251</v>
      </c>
      <c r="AI22" s="62"/>
      <c r="AJ22" s="62"/>
      <c r="AK22" s="62"/>
      <c r="AL22" s="62"/>
      <c r="AM22" s="62"/>
      <c r="AN22" s="62"/>
      <c r="AO22" s="62"/>
      <c r="AP22" s="62"/>
      <c r="AQ22" s="62"/>
      <c r="AR22" s="62"/>
      <c r="AS22" s="62"/>
      <c r="AT22" s="62"/>
      <c r="AU22" s="62"/>
      <c r="AV22" s="62"/>
      <c r="AW22" s="62"/>
      <c r="AX22" s="62"/>
      <c r="AY22" s="62"/>
    </row>
    <row r="23" spans="1:75" ht="129" customHeight="1" x14ac:dyDescent="0.3">
      <c r="A23" s="64" t="s">
        <v>74</v>
      </c>
      <c r="B23" s="18" t="s">
        <v>57</v>
      </c>
      <c r="C23" s="18" t="s">
        <v>58</v>
      </c>
      <c r="D23" s="89" t="s">
        <v>75</v>
      </c>
      <c r="E23" s="21" t="s">
        <v>76</v>
      </c>
      <c r="F23" s="66" t="s">
        <v>61</v>
      </c>
      <c r="G23" s="91">
        <v>1</v>
      </c>
      <c r="H23" s="22"/>
      <c r="I23" s="92"/>
      <c r="J23" s="22">
        <v>1</v>
      </c>
      <c r="K23" s="22"/>
      <c r="L23" s="92"/>
      <c r="M23" s="260">
        <v>1</v>
      </c>
      <c r="N23" s="22"/>
      <c r="O23" s="92"/>
      <c r="P23" s="22">
        <v>1</v>
      </c>
      <c r="Q23" s="22"/>
      <c r="R23" s="88"/>
      <c r="S23" s="27">
        <f t="shared" si="2"/>
        <v>4</v>
      </c>
      <c r="T23" s="28"/>
      <c r="U23" s="22"/>
      <c r="V23" s="22"/>
      <c r="W23" s="22"/>
      <c r="X23" s="22">
        <v>1</v>
      </c>
      <c r="Y23" s="22"/>
      <c r="Z23" s="22">
        <v>1</v>
      </c>
      <c r="AA23" s="22"/>
      <c r="AB23" s="22"/>
      <c r="AC23" s="22"/>
      <c r="AD23" s="22"/>
      <c r="AE23" s="22"/>
      <c r="AF23" s="29">
        <f t="shared" si="3"/>
        <v>2</v>
      </c>
      <c r="AG23" s="30">
        <f t="shared" si="4"/>
        <v>0.5</v>
      </c>
      <c r="AH23" s="94" t="s">
        <v>252</v>
      </c>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row>
    <row r="24" spans="1:75" ht="150.75" customHeight="1" x14ac:dyDescent="0.2">
      <c r="A24" s="64" t="s">
        <v>77</v>
      </c>
      <c r="B24" s="64" t="s">
        <v>57</v>
      </c>
      <c r="C24" s="64" t="s">
        <v>58</v>
      </c>
      <c r="D24" s="75" t="s">
        <v>78</v>
      </c>
      <c r="E24" s="66" t="s">
        <v>79</v>
      </c>
      <c r="F24" s="66" t="s">
        <v>61</v>
      </c>
      <c r="G24" s="24">
        <v>1</v>
      </c>
      <c r="H24" s="24"/>
      <c r="I24" s="24"/>
      <c r="J24" s="24"/>
      <c r="K24" s="24"/>
      <c r="L24" s="24"/>
      <c r="M24" s="260"/>
      <c r="N24" s="24">
        <v>1</v>
      </c>
      <c r="O24" s="24"/>
      <c r="P24" s="24"/>
      <c r="Q24" s="24"/>
      <c r="R24" s="69"/>
      <c r="S24" s="51">
        <f t="shared" si="2"/>
        <v>2</v>
      </c>
      <c r="T24" s="70">
        <v>1</v>
      </c>
      <c r="U24" s="24"/>
      <c r="V24" s="24"/>
      <c r="W24" s="24"/>
      <c r="X24" s="24"/>
      <c r="Y24" s="24"/>
      <c r="Z24" s="24"/>
      <c r="AA24" s="24"/>
      <c r="AB24" s="24"/>
      <c r="AC24" s="24"/>
      <c r="AD24" s="24"/>
      <c r="AE24" s="24"/>
      <c r="AF24" s="71">
        <f t="shared" si="3"/>
        <v>1</v>
      </c>
      <c r="AG24" s="72">
        <f t="shared" si="4"/>
        <v>0.5</v>
      </c>
      <c r="AH24" s="95" t="s">
        <v>253</v>
      </c>
    </row>
    <row r="25" spans="1:75" ht="185.25" customHeight="1" x14ac:dyDescent="0.3">
      <c r="A25" s="237" t="s">
        <v>80</v>
      </c>
      <c r="B25" s="64" t="s">
        <v>57</v>
      </c>
      <c r="C25" s="237" t="s">
        <v>58</v>
      </c>
      <c r="D25" s="238" t="s">
        <v>201</v>
      </c>
      <c r="E25" s="239" t="s">
        <v>60</v>
      </c>
      <c r="F25" s="239" t="s">
        <v>82</v>
      </c>
      <c r="G25" s="24"/>
      <c r="H25" s="252">
        <v>1</v>
      </c>
      <c r="I25" s="24"/>
      <c r="J25" s="82"/>
      <c r="K25" s="82"/>
      <c r="L25" s="82"/>
      <c r="M25" s="308">
        <v>1</v>
      </c>
      <c r="N25" s="82"/>
      <c r="O25" s="24"/>
      <c r="P25" s="24"/>
      <c r="Q25" s="82"/>
      <c r="R25" s="83"/>
      <c r="S25" s="254">
        <f t="shared" si="2"/>
        <v>2</v>
      </c>
      <c r="T25" s="70"/>
      <c r="U25" s="252">
        <v>1</v>
      </c>
      <c r="V25" s="24"/>
      <c r="W25" s="24"/>
      <c r="X25" s="24"/>
      <c r="Y25" s="24"/>
      <c r="Z25" s="252">
        <v>1</v>
      </c>
      <c r="AA25" s="24"/>
      <c r="AB25" s="24"/>
      <c r="AC25" s="24"/>
      <c r="AD25" s="24"/>
      <c r="AE25" s="24"/>
      <c r="AF25" s="231">
        <f t="shared" si="3"/>
        <v>2</v>
      </c>
      <c r="AG25" s="232">
        <f t="shared" si="4"/>
        <v>1</v>
      </c>
      <c r="AH25" s="73" t="s">
        <v>202</v>
      </c>
    </row>
    <row r="26" spans="1:75" ht="96" customHeight="1" x14ac:dyDescent="0.3">
      <c r="A26" s="64" t="s">
        <v>83</v>
      </c>
      <c r="B26" s="64"/>
      <c r="C26" s="64" t="s">
        <v>58</v>
      </c>
      <c r="D26" s="89" t="s">
        <v>84</v>
      </c>
      <c r="E26" s="21" t="s">
        <v>76</v>
      </c>
      <c r="F26" s="66" t="s">
        <v>85</v>
      </c>
      <c r="G26" s="22">
        <v>1</v>
      </c>
      <c r="H26" s="22"/>
      <c r="I26" s="22"/>
      <c r="J26" s="22"/>
      <c r="K26" s="22"/>
      <c r="L26" s="22"/>
      <c r="M26" s="260"/>
      <c r="N26" s="22"/>
      <c r="O26" s="22">
        <v>1</v>
      </c>
      <c r="P26" s="24"/>
      <c r="Q26" s="82"/>
      <c r="R26" s="83"/>
      <c r="S26" s="51">
        <f t="shared" si="2"/>
        <v>2</v>
      </c>
      <c r="T26" s="70"/>
      <c r="U26" s="24">
        <v>1</v>
      </c>
      <c r="V26" s="24"/>
      <c r="W26" s="24"/>
      <c r="X26" s="24"/>
      <c r="Y26" s="24"/>
      <c r="Z26" s="24"/>
      <c r="AA26" s="24"/>
      <c r="AB26" s="24"/>
      <c r="AC26" s="24"/>
      <c r="AD26" s="24"/>
      <c r="AE26" s="24"/>
      <c r="AF26" s="71">
        <f t="shared" si="3"/>
        <v>1</v>
      </c>
      <c r="AG26" s="72">
        <f t="shared" si="4"/>
        <v>0.5</v>
      </c>
      <c r="AH26" s="76" t="s">
        <v>254</v>
      </c>
    </row>
    <row r="27" spans="1:75" ht="87.4" customHeight="1" x14ac:dyDescent="0.2">
      <c r="A27" s="64" t="s">
        <v>86</v>
      </c>
      <c r="B27" s="18"/>
      <c r="C27" s="18" t="s">
        <v>58</v>
      </c>
      <c r="D27" s="89" t="s">
        <v>87</v>
      </c>
      <c r="E27" s="21" t="s">
        <v>76</v>
      </c>
      <c r="F27" s="66" t="s">
        <v>85</v>
      </c>
      <c r="G27" s="22"/>
      <c r="H27" s="22"/>
      <c r="I27" s="22"/>
      <c r="J27" s="22"/>
      <c r="K27" s="22"/>
      <c r="L27" s="22"/>
      <c r="M27" s="260"/>
      <c r="N27" s="22"/>
      <c r="O27" s="22"/>
      <c r="P27" s="22"/>
      <c r="Q27" s="22"/>
      <c r="R27" s="26">
        <v>1</v>
      </c>
      <c r="S27" s="51">
        <f t="shared" si="2"/>
        <v>1</v>
      </c>
      <c r="T27" s="28"/>
      <c r="U27" s="22"/>
      <c r="V27" s="22"/>
      <c r="W27" s="22"/>
      <c r="X27" s="22"/>
      <c r="Y27" s="22"/>
      <c r="Z27" s="22"/>
      <c r="AA27" s="22"/>
      <c r="AB27" s="22"/>
      <c r="AC27" s="22"/>
      <c r="AD27" s="22"/>
      <c r="AE27" s="22"/>
      <c r="AF27" s="71">
        <f t="shared" si="3"/>
        <v>0</v>
      </c>
      <c r="AG27" s="72">
        <f t="shared" si="4"/>
        <v>0</v>
      </c>
      <c r="AH27" s="97"/>
    </row>
    <row r="28" spans="1:75" ht="18" customHeight="1" x14ac:dyDescent="0.2">
      <c r="A28" s="205" t="s">
        <v>88</v>
      </c>
      <c r="B28" s="205"/>
      <c r="C28" s="205"/>
      <c r="D28" s="205"/>
      <c r="E28" s="205"/>
      <c r="F28" s="205"/>
      <c r="G28" s="24">
        <f t="shared" ref="G28:AE28" si="5">SUM(G18:G27)</f>
        <v>5</v>
      </c>
      <c r="H28" s="24">
        <f t="shared" si="5"/>
        <v>3</v>
      </c>
      <c r="I28" s="24">
        <f t="shared" si="5"/>
        <v>1</v>
      </c>
      <c r="J28" s="24">
        <f t="shared" si="5"/>
        <v>1</v>
      </c>
      <c r="K28" s="24">
        <f t="shared" si="5"/>
        <v>1</v>
      </c>
      <c r="L28" s="24">
        <f t="shared" si="5"/>
        <v>0</v>
      </c>
      <c r="M28" s="260">
        <f t="shared" si="5"/>
        <v>3</v>
      </c>
      <c r="N28" s="24">
        <f t="shared" si="5"/>
        <v>1</v>
      </c>
      <c r="O28" s="24">
        <f t="shared" si="5"/>
        <v>2</v>
      </c>
      <c r="P28" s="24">
        <f t="shared" si="5"/>
        <v>1</v>
      </c>
      <c r="Q28" s="24">
        <f t="shared" si="5"/>
        <v>0</v>
      </c>
      <c r="R28" s="69">
        <f t="shared" si="5"/>
        <v>1</v>
      </c>
      <c r="S28" s="51">
        <f t="shared" si="5"/>
        <v>19</v>
      </c>
      <c r="T28" s="70">
        <f t="shared" si="5"/>
        <v>3</v>
      </c>
      <c r="U28" s="24">
        <f t="shared" si="5"/>
        <v>4</v>
      </c>
      <c r="V28" s="24">
        <f t="shared" si="5"/>
        <v>1</v>
      </c>
      <c r="W28" s="24">
        <f t="shared" si="5"/>
        <v>0</v>
      </c>
      <c r="X28" s="24">
        <f t="shared" si="5"/>
        <v>2</v>
      </c>
      <c r="Y28" s="24">
        <f t="shared" si="5"/>
        <v>0</v>
      </c>
      <c r="Z28" s="24">
        <f t="shared" si="5"/>
        <v>3</v>
      </c>
      <c r="AA28" s="24">
        <f t="shared" si="5"/>
        <v>0</v>
      </c>
      <c r="AB28" s="24">
        <f t="shared" si="5"/>
        <v>0</v>
      </c>
      <c r="AC28" s="24">
        <f t="shared" si="5"/>
        <v>0</v>
      </c>
      <c r="AD28" s="24">
        <f t="shared" si="5"/>
        <v>0</v>
      </c>
      <c r="AE28" s="24">
        <f t="shared" si="5"/>
        <v>0</v>
      </c>
      <c r="AF28" s="51" t="e">
        <f>SUM(AF9:AF27)</f>
        <v>#DIV/0!</v>
      </c>
      <c r="AG28" s="98" t="e">
        <f>+AF28/S28</f>
        <v>#DIV/0!</v>
      </c>
      <c r="AH28" s="60"/>
    </row>
    <row r="29" spans="1:75" ht="17.25" x14ac:dyDescent="0.2">
      <c r="A29" s="55"/>
      <c r="B29" s="56"/>
      <c r="C29" s="99"/>
      <c r="D29" s="99"/>
      <c r="E29" s="99"/>
      <c r="F29" s="60"/>
      <c r="G29" s="206">
        <f>+G28+H28+I28</f>
        <v>9</v>
      </c>
      <c r="H29" s="206"/>
      <c r="I29" s="206"/>
      <c r="J29" s="206">
        <f>+J28+K28+L28</f>
        <v>2</v>
      </c>
      <c r="K29" s="206"/>
      <c r="L29" s="206"/>
      <c r="M29" s="304">
        <f>+M28+N28+O28</f>
        <v>6</v>
      </c>
      <c r="N29" s="304"/>
      <c r="O29" s="304"/>
      <c r="P29" s="206">
        <f>+P28+Q28+R28</f>
        <v>2</v>
      </c>
      <c r="Q29" s="206"/>
      <c r="R29" s="206"/>
      <c r="S29" s="51">
        <f>+G29+J29+M29+P29</f>
        <v>19</v>
      </c>
      <c r="T29" s="206">
        <f>+T28+U28+V28</f>
        <v>8</v>
      </c>
      <c r="U29" s="206"/>
      <c r="V29" s="206"/>
      <c r="W29" s="206">
        <f>+W28+X28+Y28</f>
        <v>2</v>
      </c>
      <c r="X29" s="206"/>
      <c r="Y29" s="206"/>
      <c r="Z29" s="206">
        <f>+Z28+AA28+AB28</f>
        <v>3</v>
      </c>
      <c r="AA29" s="206"/>
      <c r="AB29" s="206"/>
      <c r="AC29" s="206">
        <f>+AC28+AD28+AE28</f>
        <v>0</v>
      </c>
      <c r="AD29" s="206"/>
      <c r="AE29" s="206"/>
      <c r="AF29" s="51">
        <f>+T29+W29+Z29+AC29</f>
        <v>13</v>
      </c>
      <c r="AG29" s="98">
        <f>+AF29/S29</f>
        <v>0.68421052631578949</v>
      </c>
      <c r="AH29" s="60"/>
    </row>
    <row r="30" spans="1:75" ht="17.25" x14ac:dyDescent="0.2">
      <c r="A30" s="55"/>
      <c r="B30" s="56"/>
      <c r="C30" s="99"/>
      <c r="E30" s="99"/>
      <c r="F30" s="60"/>
      <c r="G30" s="203">
        <f>+G29/S29</f>
        <v>0.47368421052631576</v>
      </c>
      <c r="H30" s="203"/>
      <c r="I30" s="203"/>
      <c r="J30" s="203">
        <f>+J29/S29</f>
        <v>0.10526315789473684</v>
      </c>
      <c r="K30" s="203"/>
      <c r="L30" s="203"/>
      <c r="M30" s="303">
        <f>+M29/S29</f>
        <v>0.31578947368421051</v>
      </c>
      <c r="N30" s="303"/>
      <c r="O30" s="303"/>
      <c r="P30" s="203">
        <f>+P29/S29</f>
        <v>0.10526315789473684</v>
      </c>
      <c r="Q30" s="203"/>
      <c r="R30" s="203"/>
      <c r="S30" s="61">
        <f>+G30+J30+M30+P30</f>
        <v>1</v>
      </c>
      <c r="T30" s="203">
        <f>+T29/G29</f>
        <v>0.88888888888888884</v>
      </c>
      <c r="U30" s="203"/>
      <c r="V30" s="203"/>
      <c r="W30" s="203">
        <f>+W29/J29</f>
        <v>1</v>
      </c>
      <c r="X30" s="203"/>
      <c r="Y30" s="203"/>
      <c r="Z30" s="203">
        <f>+Z29/M29</f>
        <v>0.5</v>
      </c>
      <c r="AA30" s="203"/>
      <c r="AB30" s="203"/>
      <c r="AC30" s="203">
        <f>+AC29/P29</f>
        <v>0</v>
      </c>
      <c r="AD30" s="203"/>
      <c r="AE30" s="203"/>
      <c r="AF30" s="61">
        <f>(T30+W30+Z30)/3</f>
        <v>0.79629629629629628</v>
      </c>
      <c r="AG30" s="98"/>
      <c r="AH30" s="60"/>
    </row>
    <row r="31" spans="1:75" ht="26.45" customHeight="1" x14ac:dyDescent="0.2">
      <c r="A31" s="199" t="s">
        <v>89</v>
      </c>
      <c r="B31" s="199"/>
      <c r="C31" s="199"/>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row>
    <row r="32" spans="1:75" s="107" customFormat="1" ht="120" customHeight="1" x14ac:dyDescent="0.2">
      <c r="A32" s="237" t="s">
        <v>90</v>
      </c>
      <c r="B32" s="237" t="s">
        <v>91</v>
      </c>
      <c r="C32" s="239" t="s">
        <v>92</v>
      </c>
      <c r="D32" s="239" t="s">
        <v>93</v>
      </c>
      <c r="E32" s="239" t="s">
        <v>60</v>
      </c>
      <c r="F32" s="239" t="s">
        <v>94</v>
      </c>
      <c r="G32" s="237">
        <v>1</v>
      </c>
      <c r="H32" s="64"/>
      <c r="I32" s="66"/>
      <c r="J32" s="66"/>
      <c r="K32" s="66"/>
      <c r="L32" s="66"/>
      <c r="M32" s="309">
        <v>1</v>
      </c>
      <c r="N32" s="64"/>
      <c r="O32" s="66"/>
      <c r="P32" s="64"/>
      <c r="Q32" s="102"/>
      <c r="R32" s="103"/>
      <c r="S32" s="254">
        <f t="shared" ref="S32:S50" si="6">IFERROR(SUM(G32:R32),"")</f>
        <v>2</v>
      </c>
      <c r="T32" s="256">
        <v>1</v>
      </c>
      <c r="U32" s="18"/>
      <c r="V32" s="105"/>
      <c r="W32" s="105"/>
      <c r="X32" s="105"/>
      <c r="Y32" s="105"/>
      <c r="Z32" s="242">
        <v>1</v>
      </c>
      <c r="AA32" s="105"/>
      <c r="AB32" s="105"/>
      <c r="AC32" s="105"/>
      <c r="AD32" s="105"/>
      <c r="AE32" s="105"/>
      <c r="AF32" s="250">
        <f t="shared" ref="AF32:AF50" si="7">IFERROR(SUM(T32:AE32),"")</f>
        <v>2</v>
      </c>
      <c r="AG32" s="257">
        <f t="shared" ref="AG32:AG50" si="8">IF(AND(S32=0,AF32=0),"",IF(IFERROR(AF32/S32,"")&gt;100%,100%,IFERROR(AF32/S32,"")))</f>
        <v>1</v>
      </c>
      <c r="AH32" s="73" t="s">
        <v>204</v>
      </c>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c r="BN32"/>
      <c r="BO32"/>
      <c r="BP32"/>
      <c r="BQ32"/>
      <c r="BR32"/>
      <c r="BS32"/>
      <c r="BT32"/>
      <c r="BU32"/>
      <c r="BV32"/>
      <c r="BW32"/>
    </row>
    <row r="33" spans="1:64" ht="89.25" customHeight="1" x14ac:dyDescent="0.2">
      <c r="A33" s="64" t="s">
        <v>95</v>
      </c>
      <c r="B33" s="64" t="s">
        <v>91</v>
      </c>
      <c r="C33" s="66" t="s">
        <v>96</v>
      </c>
      <c r="D33" s="66" t="s">
        <v>97</v>
      </c>
      <c r="E33" s="108" t="s">
        <v>98</v>
      </c>
      <c r="F33" s="66" t="s">
        <v>99</v>
      </c>
      <c r="G33" s="64"/>
      <c r="H33" s="64"/>
      <c r="I33" s="64"/>
      <c r="J33" s="64"/>
      <c r="K33" s="64">
        <v>1</v>
      </c>
      <c r="L33" s="64"/>
      <c r="M33" s="273"/>
      <c r="N33" s="64">
        <v>1</v>
      </c>
      <c r="O33" s="64"/>
      <c r="P33" s="64"/>
      <c r="Q33" s="64"/>
      <c r="R33" s="110"/>
      <c r="S33" s="51">
        <f t="shared" si="6"/>
        <v>2</v>
      </c>
      <c r="T33" s="111"/>
      <c r="U33" s="64"/>
      <c r="V33" s="64"/>
      <c r="W33" s="102"/>
      <c r="X33" s="64">
        <v>1</v>
      </c>
      <c r="Y33" s="102"/>
      <c r="Z33" s="64"/>
      <c r="AA33" s="102"/>
      <c r="AB33" s="102"/>
      <c r="AC33" s="102"/>
      <c r="AD33" s="102"/>
      <c r="AE33" s="102"/>
      <c r="AF33" s="71">
        <f t="shared" si="7"/>
        <v>1</v>
      </c>
      <c r="AG33" s="72">
        <f t="shared" si="8"/>
        <v>0.5</v>
      </c>
      <c r="AH33" s="95" t="s">
        <v>255</v>
      </c>
    </row>
    <row r="34" spans="1:64" ht="31.5" customHeight="1" x14ac:dyDescent="0.2">
      <c r="A34" s="64" t="s">
        <v>100</v>
      </c>
      <c r="B34" s="18" t="s">
        <v>91</v>
      </c>
      <c r="C34" s="21" t="s">
        <v>96</v>
      </c>
      <c r="D34" s="21" t="s">
        <v>101</v>
      </c>
      <c r="E34" s="108" t="s">
        <v>98</v>
      </c>
      <c r="F34" s="21" t="s">
        <v>99</v>
      </c>
      <c r="G34" s="18"/>
      <c r="H34" s="18"/>
      <c r="I34" s="18"/>
      <c r="J34" s="18"/>
      <c r="K34" s="18"/>
      <c r="L34" s="18"/>
      <c r="M34" s="273">
        <v>1</v>
      </c>
      <c r="N34" s="18">
        <v>1</v>
      </c>
      <c r="O34" s="18"/>
      <c r="P34" s="18"/>
      <c r="Q34" s="29"/>
      <c r="R34" s="113"/>
      <c r="S34" s="27">
        <f t="shared" si="6"/>
        <v>2</v>
      </c>
      <c r="T34" s="104"/>
      <c r="U34" s="18"/>
      <c r="V34" s="105"/>
      <c r="W34" s="18"/>
      <c r="X34" s="105"/>
      <c r="Y34" s="105"/>
      <c r="Z34" s="18">
        <v>1</v>
      </c>
      <c r="AA34" s="105"/>
      <c r="AB34" s="105"/>
      <c r="AC34" s="105"/>
      <c r="AD34" s="105"/>
      <c r="AE34" s="105"/>
      <c r="AF34" s="29">
        <f t="shared" si="7"/>
        <v>1</v>
      </c>
      <c r="AG34" s="30">
        <f t="shared" si="8"/>
        <v>0.5</v>
      </c>
      <c r="AH34" s="95" t="s">
        <v>206</v>
      </c>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row>
    <row r="35" spans="1:64" ht="23.45" customHeight="1" x14ac:dyDescent="0.2">
      <c r="A35" s="64" t="s">
        <v>102</v>
      </c>
      <c r="B35" s="18" t="s">
        <v>91</v>
      </c>
      <c r="C35" s="21" t="s">
        <v>96</v>
      </c>
      <c r="D35" s="21" t="s">
        <v>103</v>
      </c>
      <c r="E35" s="108" t="s">
        <v>98</v>
      </c>
      <c r="F35" s="21" t="s">
        <v>99</v>
      </c>
      <c r="G35" s="18"/>
      <c r="H35" s="18"/>
      <c r="I35" s="18"/>
      <c r="J35" s="18"/>
      <c r="K35" s="18"/>
      <c r="L35" s="18"/>
      <c r="M35" s="273">
        <v>1</v>
      </c>
      <c r="N35" s="18">
        <v>1</v>
      </c>
      <c r="O35" s="18"/>
      <c r="P35" s="18"/>
      <c r="Q35" s="29"/>
      <c r="R35" s="113"/>
      <c r="S35" s="27">
        <f t="shared" si="6"/>
        <v>2</v>
      </c>
      <c r="T35" s="111"/>
      <c r="U35" s="18"/>
      <c r="V35" s="105"/>
      <c r="W35" s="18"/>
      <c r="X35" s="105"/>
      <c r="Y35" s="105"/>
      <c r="Z35" s="18">
        <v>1</v>
      </c>
      <c r="AA35" s="105"/>
      <c r="AB35" s="105"/>
      <c r="AC35" s="18"/>
      <c r="AD35" s="105"/>
      <c r="AE35" s="105"/>
      <c r="AF35" s="29">
        <f t="shared" si="7"/>
        <v>1</v>
      </c>
      <c r="AG35" s="30">
        <f t="shared" si="8"/>
        <v>0.5</v>
      </c>
      <c r="AH35" s="95" t="s">
        <v>207</v>
      </c>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row>
    <row r="36" spans="1:64" s="62" customFormat="1" ht="33.75" customHeight="1" x14ac:dyDescent="0.2">
      <c r="A36" s="64" t="s">
        <v>104</v>
      </c>
      <c r="B36" s="18" t="s">
        <v>91</v>
      </c>
      <c r="C36" s="21" t="s">
        <v>96</v>
      </c>
      <c r="D36" s="21" t="s">
        <v>105</v>
      </c>
      <c r="E36" s="108" t="s">
        <v>98</v>
      </c>
      <c r="F36" s="21" t="s">
        <v>99</v>
      </c>
      <c r="G36" s="18"/>
      <c r="H36" s="18"/>
      <c r="I36" s="18"/>
      <c r="J36" s="18"/>
      <c r="K36" s="18"/>
      <c r="L36" s="18"/>
      <c r="M36" s="273">
        <v>1</v>
      </c>
      <c r="N36" s="18">
        <v>1</v>
      </c>
      <c r="O36" s="18"/>
      <c r="P36" s="18"/>
      <c r="Q36" s="29"/>
      <c r="R36" s="113"/>
      <c r="S36" s="27">
        <f t="shared" si="6"/>
        <v>2</v>
      </c>
      <c r="T36" s="104"/>
      <c r="U36" s="18"/>
      <c r="V36" s="105"/>
      <c r="W36" s="18"/>
      <c r="X36" s="105"/>
      <c r="Y36" s="105"/>
      <c r="Z36" s="18">
        <v>1</v>
      </c>
      <c r="AA36" s="18"/>
      <c r="AB36" s="105"/>
      <c r="AC36" s="18"/>
      <c r="AD36" s="105"/>
      <c r="AE36" s="105"/>
      <c r="AF36" s="29">
        <f t="shared" si="7"/>
        <v>1</v>
      </c>
      <c r="AG36" s="30">
        <f t="shared" si="8"/>
        <v>0.5</v>
      </c>
      <c r="AH36" s="95" t="s">
        <v>208</v>
      </c>
    </row>
    <row r="37" spans="1:64" s="62" customFormat="1" ht="38.25" customHeight="1" x14ac:dyDescent="0.2">
      <c r="A37" s="64" t="s">
        <v>106</v>
      </c>
      <c r="B37" s="18" t="s">
        <v>91</v>
      </c>
      <c r="C37" s="21" t="s">
        <v>96</v>
      </c>
      <c r="D37" s="21" t="s">
        <v>107</v>
      </c>
      <c r="E37" s="108" t="s">
        <v>98</v>
      </c>
      <c r="F37" s="21" t="s">
        <v>99</v>
      </c>
      <c r="G37" s="18"/>
      <c r="H37" s="18"/>
      <c r="I37" s="18"/>
      <c r="J37" s="18"/>
      <c r="K37" s="18"/>
      <c r="L37" s="18"/>
      <c r="M37" s="273">
        <v>1</v>
      </c>
      <c r="N37" s="18">
        <v>1</v>
      </c>
      <c r="O37" s="18"/>
      <c r="P37" s="18"/>
      <c r="Q37" s="29"/>
      <c r="R37" s="113"/>
      <c r="S37" s="27">
        <f t="shared" si="6"/>
        <v>2</v>
      </c>
      <c r="T37" s="104"/>
      <c r="U37" s="18"/>
      <c r="V37" s="105"/>
      <c r="W37" s="18"/>
      <c r="X37" s="105"/>
      <c r="Y37" s="105"/>
      <c r="Z37" s="18">
        <v>1</v>
      </c>
      <c r="AA37" s="18"/>
      <c r="AB37" s="105"/>
      <c r="AC37" s="18"/>
      <c r="AD37" s="105"/>
      <c r="AE37" s="105"/>
      <c r="AF37" s="29">
        <f t="shared" si="7"/>
        <v>1</v>
      </c>
      <c r="AG37" s="30">
        <f t="shared" si="8"/>
        <v>0.5</v>
      </c>
      <c r="AH37" s="95" t="s">
        <v>209</v>
      </c>
    </row>
    <row r="38" spans="1:64" ht="80.25" customHeight="1" x14ac:dyDescent="0.2">
      <c r="A38" s="64" t="s">
        <v>108</v>
      </c>
      <c r="B38" s="18" t="s">
        <v>91</v>
      </c>
      <c r="C38" s="21" t="s">
        <v>96</v>
      </c>
      <c r="D38" s="21" t="s">
        <v>109</v>
      </c>
      <c r="E38" s="108" t="s">
        <v>98</v>
      </c>
      <c r="F38" s="21" t="s">
        <v>99</v>
      </c>
      <c r="G38" s="18"/>
      <c r="H38" s="18"/>
      <c r="I38" s="18"/>
      <c r="J38" s="18"/>
      <c r="K38" s="18"/>
      <c r="L38" s="18"/>
      <c r="M38" s="273">
        <v>1</v>
      </c>
      <c r="N38" s="18">
        <v>1</v>
      </c>
      <c r="O38" s="18"/>
      <c r="P38" s="18"/>
      <c r="Q38" s="29"/>
      <c r="R38" s="113"/>
      <c r="S38" s="27">
        <f t="shared" si="6"/>
        <v>2</v>
      </c>
      <c r="T38" s="104"/>
      <c r="U38" s="18"/>
      <c r="V38" s="105"/>
      <c r="W38" s="18"/>
      <c r="X38" s="105"/>
      <c r="Y38" s="105"/>
      <c r="Z38" s="18">
        <v>1</v>
      </c>
      <c r="AA38" s="105"/>
      <c r="AB38" s="105"/>
      <c r="AC38" s="105"/>
      <c r="AD38" s="105"/>
      <c r="AE38" s="105"/>
      <c r="AF38" s="29">
        <f t="shared" si="7"/>
        <v>1</v>
      </c>
      <c r="AG38" s="30">
        <f t="shared" si="8"/>
        <v>0.5</v>
      </c>
      <c r="AH38" s="95" t="s">
        <v>256</v>
      </c>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row>
    <row r="39" spans="1:64" s="62" customFormat="1" ht="23.45" customHeight="1" x14ac:dyDescent="0.2">
      <c r="A39" s="64" t="s">
        <v>110</v>
      </c>
      <c r="B39" s="18" t="s">
        <v>91</v>
      </c>
      <c r="C39" s="21" t="s">
        <v>96</v>
      </c>
      <c r="D39" s="21" t="s">
        <v>111</v>
      </c>
      <c r="E39" s="108" t="s">
        <v>98</v>
      </c>
      <c r="F39" s="21" t="s">
        <v>99</v>
      </c>
      <c r="G39" s="18"/>
      <c r="H39" s="18"/>
      <c r="I39" s="18"/>
      <c r="J39" s="18"/>
      <c r="K39" s="18"/>
      <c r="L39" s="18"/>
      <c r="M39" s="273">
        <v>1</v>
      </c>
      <c r="N39" s="18">
        <v>1</v>
      </c>
      <c r="O39" s="18"/>
      <c r="P39" s="18"/>
      <c r="Q39" s="29"/>
      <c r="R39" s="113"/>
      <c r="S39" s="27">
        <f t="shared" si="6"/>
        <v>2</v>
      </c>
      <c r="T39" s="104"/>
      <c r="U39" s="18"/>
      <c r="V39" s="105"/>
      <c r="W39" s="18"/>
      <c r="X39" s="105"/>
      <c r="Y39" s="105"/>
      <c r="Z39" s="18">
        <v>1</v>
      </c>
      <c r="AA39" s="105"/>
      <c r="AB39" s="105"/>
      <c r="AC39" s="18"/>
      <c r="AD39" s="105"/>
      <c r="AE39" s="105"/>
      <c r="AF39" s="29">
        <f t="shared" si="7"/>
        <v>1</v>
      </c>
      <c r="AG39" s="30">
        <f t="shared" si="8"/>
        <v>0.5</v>
      </c>
      <c r="AH39" s="95" t="s">
        <v>211</v>
      </c>
    </row>
    <row r="40" spans="1:64" ht="23.45" customHeight="1" x14ac:dyDescent="0.2">
      <c r="A40" s="64" t="s">
        <v>112</v>
      </c>
      <c r="B40" s="18" t="s">
        <v>91</v>
      </c>
      <c r="C40" s="21" t="s">
        <v>96</v>
      </c>
      <c r="D40" s="21" t="s">
        <v>113</v>
      </c>
      <c r="E40" s="108" t="s">
        <v>98</v>
      </c>
      <c r="F40" s="21" t="s">
        <v>99</v>
      </c>
      <c r="G40" s="18"/>
      <c r="H40" s="18"/>
      <c r="I40" s="18"/>
      <c r="J40" s="18"/>
      <c r="K40" s="18"/>
      <c r="L40" s="18"/>
      <c r="M40" s="273">
        <v>1</v>
      </c>
      <c r="N40" s="18">
        <v>1</v>
      </c>
      <c r="O40" s="18"/>
      <c r="P40" s="18"/>
      <c r="Q40" s="29"/>
      <c r="R40" s="113"/>
      <c r="S40" s="27">
        <f t="shared" si="6"/>
        <v>2</v>
      </c>
      <c r="T40" s="104"/>
      <c r="U40" s="18"/>
      <c r="V40" s="18"/>
      <c r="W40" s="18"/>
      <c r="X40" s="105"/>
      <c r="Y40" s="105"/>
      <c r="Z40" s="18"/>
      <c r="AA40" s="105"/>
      <c r="AB40" s="105"/>
      <c r="AC40" s="18"/>
      <c r="AD40" s="105"/>
      <c r="AE40" s="105"/>
      <c r="AF40" s="29">
        <f t="shared" si="7"/>
        <v>0</v>
      </c>
      <c r="AG40" s="30">
        <f t="shared" si="8"/>
        <v>0</v>
      </c>
      <c r="AH40" s="310" t="s">
        <v>212</v>
      </c>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row>
    <row r="41" spans="1:64" ht="35.25" customHeight="1" x14ac:dyDescent="0.2">
      <c r="A41" s="64" t="s">
        <v>114</v>
      </c>
      <c r="B41" s="18" t="s">
        <v>91</v>
      </c>
      <c r="C41" s="21" t="s">
        <v>96</v>
      </c>
      <c r="D41" s="21" t="s">
        <v>115</v>
      </c>
      <c r="E41" s="108" t="s">
        <v>98</v>
      </c>
      <c r="F41" s="21" t="s">
        <v>99</v>
      </c>
      <c r="G41" s="18"/>
      <c r="H41" s="18"/>
      <c r="I41" s="18"/>
      <c r="J41" s="18"/>
      <c r="K41" s="18"/>
      <c r="L41" s="18"/>
      <c r="M41" s="273">
        <v>1</v>
      </c>
      <c r="N41" s="18">
        <v>1</v>
      </c>
      <c r="O41" s="18"/>
      <c r="P41" s="18"/>
      <c r="Q41" s="29"/>
      <c r="R41" s="113"/>
      <c r="S41" s="27">
        <f t="shared" si="6"/>
        <v>2</v>
      </c>
      <c r="T41" s="104"/>
      <c r="U41" s="18"/>
      <c r="V41" s="105"/>
      <c r="W41" s="18"/>
      <c r="X41" s="105"/>
      <c r="Y41" s="105"/>
      <c r="Z41" s="18"/>
      <c r="AA41" s="21">
        <v>1</v>
      </c>
      <c r="AB41" s="105"/>
      <c r="AC41" s="18"/>
      <c r="AD41" s="105"/>
      <c r="AE41" s="105"/>
      <c r="AF41" s="29">
        <f t="shared" si="7"/>
        <v>1</v>
      </c>
      <c r="AG41" s="30">
        <f t="shared" si="8"/>
        <v>0.5</v>
      </c>
      <c r="AH41" s="95" t="s">
        <v>213</v>
      </c>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row>
    <row r="42" spans="1:64" ht="23.45" customHeight="1" x14ac:dyDescent="0.2">
      <c r="A42" s="64" t="s">
        <v>116</v>
      </c>
      <c r="B42" s="18" t="s">
        <v>91</v>
      </c>
      <c r="C42" s="21" t="s">
        <v>96</v>
      </c>
      <c r="D42" s="21" t="s">
        <v>117</v>
      </c>
      <c r="E42" s="108" t="s">
        <v>98</v>
      </c>
      <c r="F42" s="21" t="s">
        <v>99</v>
      </c>
      <c r="G42" s="18"/>
      <c r="H42" s="18"/>
      <c r="I42" s="18"/>
      <c r="J42" s="18"/>
      <c r="K42" s="18"/>
      <c r="L42" s="18"/>
      <c r="M42" s="273">
        <v>1</v>
      </c>
      <c r="N42" s="18">
        <v>1</v>
      </c>
      <c r="O42" s="18"/>
      <c r="P42" s="18"/>
      <c r="Q42" s="29"/>
      <c r="R42" s="113"/>
      <c r="S42" s="27">
        <f t="shared" si="6"/>
        <v>2</v>
      </c>
      <c r="T42" s="104"/>
      <c r="U42" s="18"/>
      <c r="V42" s="105"/>
      <c r="W42" s="18"/>
      <c r="X42" s="105"/>
      <c r="Y42" s="105"/>
      <c r="Z42" s="18"/>
      <c r="AA42" s="21">
        <v>1</v>
      </c>
      <c r="AB42" s="105"/>
      <c r="AC42" s="18"/>
      <c r="AD42" s="105"/>
      <c r="AE42" s="105"/>
      <c r="AF42" s="29">
        <f t="shared" si="7"/>
        <v>1</v>
      </c>
      <c r="AG42" s="30">
        <f t="shared" si="8"/>
        <v>0.5</v>
      </c>
      <c r="AH42" s="95" t="s">
        <v>214</v>
      </c>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row>
    <row r="43" spans="1:64" ht="23.45" customHeight="1" x14ac:dyDescent="0.2">
      <c r="A43" s="64" t="s">
        <v>118</v>
      </c>
      <c r="B43" s="18" t="s">
        <v>91</v>
      </c>
      <c r="C43" s="21" t="s">
        <v>96</v>
      </c>
      <c r="D43" s="21" t="s">
        <v>119</v>
      </c>
      <c r="E43" s="108" t="s">
        <v>98</v>
      </c>
      <c r="F43" s="21" t="s">
        <v>99</v>
      </c>
      <c r="G43" s="18"/>
      <c r="H43" s="18"/>
      <c r="I43" s="18"/>
      <c r="J43" s="18"/>
      <c r="K43" s="18"/>
      <c r="L43" s="18"/>
      <c r="M43" s="273">
        <v>1</v>
      </c>
      <c r="N43" s="18">
        <v>1</v>
      </c>
      <c r="O43" s="18"/>
      <c r="P43" s="18"/>
      <c r="Q43" s="29"/>
      <c r="R43" s="113"/>
      <c r="S43" s="27">
        <f t="shared" si="6"/>
        <v>2</v>
      </c>
      <c r="T43" s="104"/>
      <c r="U43" s="29"/>
      <c r="V43" s="18"/>
      <c r="W43" s="18"/>
      <c r="X43" s="105"/>
      <c r="Y43" s="105"/>
      <c r="Z43" s="18"/>
      <c r="AA43" s="105"/>
      <c r="AB43" s="105"/>
      <c r="AC43" s="18"/>
      <c r="AD43" s="105"/>
      <c r="AE43" s="105"/>
      <c r="AF43" s="29">
        <f t="shared" si="7"/>
        <v>0</v>
      </c>
      <c r="AG43" s="30">
        <f t="shared" si="8"/>
        <v>0</v>
      </c>
      <c r="AH43" s="310" t="s">
        <v>257</v>
      </c>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row>
    <row r="44" spans="1:64" ht="41.25" customHeight="1" x14ac:dyDescent="0.2">
      <c r="A44" s="64" t="s">
        <v>120</v>
      </c>
      <c r="B44" s="18" t="s">
        <v>91</v>
      </c>
      <c r="C44" s="21" t="s">
        <v>96</v>
      </c>
      <c r="D44" s="21" t="s">
        <v>121</v>
      </c>
      <c r="E44" s="108" t="s">
        <v>98</v>
      </c>
      <c r="F44" s="21" t="s">
        <v>99</v>
      </c>
      <c r="G44" s="18"/>
      <c r="H44" s="18"/>
      <c r="I44" s="18"/>
      <c r="J44" s="18"/>
      <c r="K44" s="18"/>
      <c r="L44" s="18"/>
      <c r="M44" s="273">
        <v>1</v>
      </c>
      <c r="N44" s="18">
        <v>1</v>
      </c>
      <c r="O44" s="18"/>
      <c r="P44" s="18"/>
      <c r="Q44" s="29"/>
      <c r="R44" s="113"/>
      <c r="S44" s="27">
        <f t="shared" si="6"/>
        <v>2</v>
      </c>
      <c r="T44" s="104"/>
      <c r="U44" s="18"/>
      <c r="V44" s="105"/>
      <c r="W44" s="105"/>
      <c r="X44" s="105"/>
      <c r="Y44" s="21">
        <v>1</v>
      </c>
      <c r="Z44" s="18"/>
      <c r="AA44" s="105"/>
      <c r="AB44" s="105"/>
      <c r="AC44" s="18"/>
      <c r="AD44" s="105"/>
      <c r="AE44" s="105"/>
      <c r="AF44" s="29">
        <f t="shared" si="7"/>
        <v>1</v>
      </c>
      <c r="AG44" s="30">
        <f t="shared" si="8"/>
        <v>0.5</v>
      </c>
      <c r="AH44" s="95" t="s">
        <v>216</v>
      </c>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row>
    <row r="45" spans="1:64" s="62" customFormat="1" ht="23.45" customHeight="1" x14ac:dyDescent="0.2">
      <c r="A45" s="64" t="s">
        <v>122</v>
      </c>
      <c r="B45" s="18" t="s">
        <v>91</v>
      </c>
      <c r="C45" s="21" t="s">
        <v>96</v>
      </c>
      <c r="D45" s="21" t="s">
        <v>123</v>
      </c>
      <c r="E45" s="108" t="s">
        <v>98</v>
      </c>
      <c r="F45" s="21" t="s">
        <v>99</v>
      </c>
      <c r="G45" s="18"/>
      <c r="H45" s="18"/>
      <c r="I45" s="18"/>
      <c r="J45" s="18"/>
      <c r="K45" s="18"/>
      <c r="L45" s="18"/>
      <c r="M45" s="273">
        <v>1</v>
      </c>
      <c r="N45" s="18">
        <v>1</v>
      </c>
      <c r="O45" s="18"/>
      <c r="P45" s="18"/>
      <c r="Q45" s="18"/>
      <c r="R45" s="113"/>
      <c r="S45" s="27">
        <f t="shared" si="6"/>
        <v>2</v>
      </c>
      <c r="T45" s="104"/>
      <c r="U45" s="18"/>
      <c r="V45" s="21"/>
      <c r="W45" s="18"/>
      <c r="X45" s="21"/>
      <c r="Y45" s="21"/>
      <c r="Z45" s="18"/>
      <c r="AA45" s="21"/>
      <c r="AB45" s="21"/>
      <c r="AC45" s="18"/>
      <c r="AD45" s="21"/>
      <c r="AE45" s="21"/>
      <c r="AF45" s="29">
        <f t="shared" si="7"/>
        <v>0</v>
      </c>
      <c r="AG45" s="30">
        <f t="shared" si="8"/>
        <v>0</v>
      </c>
      <c r="AH45" s="310" t="s">
        <v>258</v>
      </c>
    </row>
    <row r="46" spans="1:64" ht="23.45" customHeight="1" x14ac:dyDescent="0.2">
      <c r="A46" s="64" t="s">
        <v>124</v>
      </c>
      <c r="B46" s="18" t="s">
        <v>91</v>
      </c>
      <c r="C46" s="21" t="s">
        <v>96</v>
      </c>
      <c r="D46" s="21" t="s">
        <v>125</v>
      </c>
      <c r="E46" s="108" t="s">
        <v>98</v>
      </c>
      <c r="F46" s="21" t="s">
        <v>99</v>
      </c>
      <c r="G46" s="18"/>
      <c r="H46" s="18"/>
      <c r="I46" s="18"/>
      <c r="J46" s="18"/>
      <c r="K46" s="18"/>
      <c r="L46" s="18"/>
      <c r="M46" s="273">
        <v>1</v>
      </c>
      <c r="N46" s="18">
        <v>1</v>
      </c>
      <c r="O46" s="18"/>
      <c r="P46" s="18"/>
      <c r="Q46" s="29"/>
      <c r="R46" s="113"/>
      <c r="S46" s="27">
        <f t="shared" si="6"/>
        <v>2</v>
      </c>
      <c r="T46" s="104"/>
      <c r="U46" s="18"/>
      <c r="V46" s="105"/>
      <c r="W46" s="18"/>
      <c r="X46" s="18"/>
      <c r="Y46" s="105"/>
      <c r="Z46" s="18"/>
      <c r="AA46" s="21">
        <v>1</v>
      </c>
      <c r="AB46" s="105"/>
      <c r="AC46" s="18"/>
      <c r="AD46" s="105"/>
      <c r="AE46" s="105"/>
      <c r="AF46" s="29">
        <f t="shared" si="7"/>
        <v>1</v>
      </c>
      <c r="AG46" s="30">
        <f t="shared" si="8"/>
        <v>0.5</v>
      </c>
      <c r="AH46" s="95" t="s">
        <v>218</v>
      </c>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row>
    <row r="47" spans="1:64" s="62" customFormat="1" ht="23.45" customHeight="1" x14ac:dyDescent="0.2">
      <c r="A47" s="64" t="s">
        <v>126</v>
      </c>
      <c r="B47" s="18" t="s">
        <v>91</v>
      </c>
      <c r="C47" s="21" t="s">
        <v>96</v>
      </c>
      <c r="D47" s="21" t="s">
        <v>127</v>
      </c>
      <c r="E47" s="108" t="s">
        <v>98</v>
      </c>
      <c r="F47" s="21" t="s">
        <v>99</v>
      </c>
      <c r="G47" s="18"/>
      <c r="H47" s="18"/>
      <c r="I47" s="18"/>
      <c r="J47" s="18"/>
      <c r="K47" s="18"/>
      <c r="L47" s="18"/>
      <c r="M47" s="273">
        <v>1</v>
      </c>
      <c r="N47" s="18">
        <v>1</v>
      </c>
      <c r="O47" s="18"/>
      <c r="P47" s="18"/>
      <c r="Q47" s="18"/>
      <c r="R47" s="113"/>
      <c r="S47" s="27">
        <f t="shared" si="6"/>
        <v>2</v>
      </c>
      <c r="T47" s="104"/>
      <c r="U47" s="18"/>
      <c r="V47" s="21"/>
      <c r="W47" s="18"/>
      <c r="X47" s="18"/>
      <c r="Y47" s="21"/>
      <c r="Z47" s="18"/>
      <c r="AA47" s="21">
        <v>1</v>
      </c>
      <c r="AB47" s="21"/>
      <c r="AC47" s="21"/>
      <c r="AD47" s="21"/>
      <c r="AE47" s="21"/>
      <c r="AF47" s="29">
        <f t="shared" si="7"/>
        <v>1</v>
      </c>
      <c r="AG47" s="30">
        <f t="shared" si="8"/>
        <v>0.5</v>
      </c>
      <c r="AH47" s="95" t="s">
        <v>219</v>
      </c>
    </row>
    <row r="48" spans="1:64" s="62" customFormat="1" ht="23.45" customHeight="1" x14ac:dyDescent="0.2">
      <c r="A48" s="64" t="s">
        <v>128</v>
      </c>
      <c r="B48" s="18" t="s">
        <v>91</v>
      </c>
      <c r="C48" s="21" t="s">
        <v>96</v>
      </c>
      <c r="D48" s="21" t="s">
        <v>129</v>
      </c>
      <c r="E48" s="108" t="s">
        <v>98</v>
      </c>
      <c r="F48" s="21" t="s">
        <v>99</v>
      </c>
      <c r="G48" s="18"/>
      <c r="H48" s="18"/>
      <c r="I48" s="18"/>
      <c r="J48" s="18"/>
      <c r="K48" s="18"/>
      <c r="L48" s="18"/>
      <c r="M48" s="273">
        <v>1</v>
      </c>
      <c r="N48" s="18">
        <v>1</v>
      </c>
      <c r="O48" s="18"/>
      <c r="P48" s="18"/>
      <c r="Q48" s="18"/>
      <c r="R48" s="113"/>
      <c r="S48" s="27">
        <f t="shared" si="6"/>
        <v>2</v>
      </c>
      <c r="T48" s="104"/>
      <c r="U48" s="18"/>
      <c r="V48" s="21"/>
      <c r="W48" s="18"/>
      <c r="X48" s="18"/>
      <c r="Y48" s="21"/>
      <c r="Z48" s="18"/>
      <c r="AA48" s="21"/>
      <c r="AB48" s="21"/>
      <c r="AC48" s="21"/>
      <c r="AD48" s="21"/>
      <c r="AE48" s="21"/>
      <c r="AF48" s="29">
        <f t="shared" si="7"/>
        <v>0</v>
      </c>
      <c r="AG48" s="30">
        <f t="shared" si="8"/>
        <v>0</v>
      </c>
      <c r="AH48" s="310" t="s">
        <v>258</v>
      </c>
    </row>
    <row r="49" spans="1:64" ht="23.45" customHeight="1" x14ac:dyDescent="0.2">
      <c r="A49" s="64" t="s">
        <v>130</v>
      </c>
      <c r="B49" s="18" t="s">
        <v>91</v>
      </c>
      <c r="C49" s="21" t="s">
        <v>96</v>
      </c>
      <c r="D49" s="21" t="s">
        <v>131</v>
      </c>
      <c r="E49" s="108" t="s">
        <v>98</v>
      </c>
      <c r="F49" s="21" t="s">
        <v>99</v>
      </c>
      <c r="G49" s="18"/>
      <c r="H49" s="18"/>
      <c r="I49" s="18"/>
      <c r="J49" s="18"/>
      <c r="K49" s="18"/>
      <c r="L49" s="18"/>
      <c r="M49" s="273">
        <v>1</v>
      </c>
      <c r="N49" s="18">
        <v>1</v>
      </c>
      <c r="O49" s="18"/>
      <c r="P49" s="18"/>
      <c r="Q49" s="29"/>
      <c r="R49" s="113"/>
      <c r="S49" s="27">
        <f t="shared" si="6"/>
        <v>2</v>
      </c>
      <c r="T49" s="104"/>
      <c r="U49" s="18"/>
      <c r="V49" s="105"/>
      <c r="W49" s="18"/>
      <c r="X49" s="18"/>
      <c r="Y49" s="105"/>
      <c r="Z49" s="18">
        <v>1</v>
      </c>
      <c r="AA49" s="105"/>
      <c r="AB49" s="105"/>
      <c r="AC49" s="18"/>
      <c r="AD49" s="105"/>
      <c r="AE49" s="105"/>
      <c r="AF49" s="29">
        <f t="shared" si="7"/>
        <v>1</v>
      </c>
      <c r="AG49" s="30">
        <f t="shared" si="8"/>
        <v>0.5</v>
      </c>
      <c r="AH49" s="95" t="s">
        <v>221</v>
      </c>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row>
    <row r="50" spans="1:64" s="62" customFormat="1" ht="23.45" customHeight="1" x14ac:dyDescent="0.2">
      <c r="A50" s="64" t="s">
        <v>132</v>
      </c>
      <c r="B50" s="18" t="s">
        <v>91</v>
      </c>
      <c r="C50" s="21" t="s">
        <v>96</v>
      </c>
      <c r="D50" s="21" t="s">
        <v>133</v>
      </c>
      <c r="E50" s="108" t="s">
        <v>98</v>
      </c>
      <c r="F50" s="21" t="s">
        <v>99</v>
      </c>
      <c r="G50" s="18"/>
      <c r="H50" s="18"/>
      <c r="I50" s="18"/>
      <c r="J50" s="18"/>
      <c r="K50" s="18"/>
      <c r="L50" s="18"/>
      <c r="M50" s="273">
        <v>1</v>
      </c>
      <c r="N50" s="18">
        <v>1</v>
      </c>
      <c r="O50" s="18"/>
      <c r="P50" s="18"/>
      <c r="Q50" s="29"/>
      <c r="R50" s="113"/>
      <c r="S50" s="27">
        <f t="shared" si="6"/>
        <v>2</v>
      </c>
      <c r="T50" s="104"/>
      <c r="U50" s="18"/>
      <c r="V50" s="29"/>
      <c r="W50" s="18"/>
      <c r="X50" s="18"/>
      <c r="Y50" s="105"/>
      <c r="Z50" s="18"/>
      <c r="AA50" s="105"/>
      <c r="AB50" s="105"/>
      <c r="AC50" s="18"/>
      <c r="AD50" s="105"/>
      <c r="AE50" s="105"/>
      <c r="AF50" s="29">
        <f t="shared" si="7"/>
        <v>0</v>
      </c>
      <c r="AG50" s="30">
        <f t="shared" si="8"/>
        <v>0</v>
      </c>
      <c r="AH50" s="310" t="s">
        <v>259</v>
      </c>
    </row>
    <row r="51" spans="1:64" ht="17.25" x14ac:dyDescent="0.2">
      <c r="A51" s="55"/>
      <c r="B51" s="56"/>
      <c r="C51" s="58"/>
      <c r="D51" s="58"/>
      <c r="E51" s="58"/>
      <c r="F51" s="58"/>
      <c r="G51" s="24">
        <f t="shared" ref="G51:AF51" si="9">SUM(G33:G50)</f>
        <v>0</v>
      </c>
      <c r="H51" s="24">
        <f t="shared" si="9"/>
        <v>0</v>
      </c>
      <c r="I51" s="24">
        <f t="shared" si="9"/>
        <v>0</v>
      </c>
      <c r="J51" s="24">
        <f t="shared" si="9"/>
        <v>0</v>
      </c>
      <c r="K51" s="24">
        <f t="shared" si="9"/>
        <v>1</v>
      </c>
      <c r="L51" s="24">
        <f t="shared" si="9"/>
        <v>0</v>
      </c>
      <c r="M51" s="260">
        <f t="shared" si="9"/>
        <v>17</v>
      </c>
      <c r="N51" s="24">
        <f t="shared" si="9"/>
        <v>18</v>
      </c>
      <c r="O51" s="24">
        <f t="shared" si="9"/>
        <v>0</v>
      </c>
      <c r="P51" s="24">
        <f t="shared" si="9"/>
        <v>0</v>
      </c>
      <c r="Q51" s="24">
        <f t="shared" si="9"/>
        <v>0</v>
      </c>
      <c r="R51" s="69">
        <f t="shared" si="9"/>
        <v>0</v>
      </c>
      <c r="S51" s="51">
        <f t="shared" si="9"/>
        <v>36</v>
      </c>
      <c r="T51" s="70">
        <f t="shared" si="9"/>
        <v>0</v>
      </c>
      <c r="U51" s="24">
        <f t="shared" si="9"/>
        <v>0</v>
      </c>
      <c r="V51" s="24">
        <f t="shared" si="9"/>
        <v>0</v>
      </c>
      <c r="W51" s="24">
        <f t="shared" si="9"/>
        <v>0</v>
      </c>
      <c r="X51" s="24">
        <f t="shared" si="9"/>
        <v>1</v>
      </c>
      <c r="Y51" s="24">
        <f t="shared" si="9"/>
        <v>1</v>
      </c>
      <c r="Z51" s="24">
        <f t="shared" si="9"/>
        <v>7</v>
      </c>
      <c r="AA51" s="24">
        <f t="shared" si="9"/>
        <v>4</v>
      </c>
      <c r="AB51" s="24">
        <f t="shared" si="9"/>
        <v>0</v>
      </c>
      <c r="AC51" s="24">
        <f t="shared" si="9"/>
        <v>0</v>
      </c>
      <c r="AD51" s="24">
        <f t="shared" si="9"/>
        <v>0</v>
      </c>
      <c r="AE51" s="24">
        <f t="shared" si="9"/>
        <v>0</v>
      </c>
      <c r="AF51" s="51">
        <f t="shared" si="9"/>
        <v>13</v>
      </c>
      <c r="AG51" s="59">
        <f>+AF51/S51</f>
        <v>0.3611111111111111</v>
      </c>
      <c r="AH51" s="117"/>
    </row>
    <row r="52" spans="1:64" ht="17.25" x14ac:dyDescent="0.2">
      <c r="A52" s="55"/>
      <c r="B52" s="56"/>
      <c r="C52" s="118"/>
      <c r="D52" s="57"/>
      <c r="E52" s="58"/>
      <c r="F52" s="58"/>
      <c r="G52" s="206">
        <f>+G51+H51+I51</f>
        <v>0</v>
      </c>
      <c r="H52" s="206"/>
      <c r="I52" s="206"/>
      <c r="J52" s="206">
        <f>+J51+K51+L51</f>
        <v>1</v>
      </c>
      <c r="K52" s="206"/>
      <c r="L52" s="206"/>
      <c r="M52" s="304">
        <f>+M51+N51+O51</f>
        <v>35</v>
      </c>
      <c r="N52" s="304"/>
      <c r="O52" s="304"/>
      <c r="P52" s="206">
        <f>+P51+Q51+R51</f>
        <v>0</v>
      </c>
      <c r="Q52" s="206"/>
      <c r="R52" s="206"/>
      <c r="S52" s="51">
        <f>+G52+J52+M52+P52</f>
        <v>36</v>
      </c>
      <c r="T52" s="206">
        <f>+T51+U51+V51</f>
        <v>0</v>
      </c>
      <c r="U52" s="206"/>
      <c r="V52" s="206"/>
      <c r="W52" s="206">
        <f>+W51+X51+Y51</f>
        <v>2</v>
      </c>
      <c r="X52" s="206"/>
      <c r="Y52" s="206"/>
      <c r="Z52" s="206">
        <f>+Z51+AA51+AB51</f>
        <v>11</v>
      </c>
      <c r="AA52" s="206"/>
      <c r="AB52" s="206"/>
      <c r="AC52" s="206">
        <f>+AC51+AD51+AE51</f>
        <v>0</v>
      </c>
      <c r="AD52" s="206"/>
      <c r="AE52" s="206"/>
      <c r="AF52" s="51">
        <f>+T52+W52+Z52+AC52</f>
        <v>13</v>
      </c>
      <c r="AG52" s="59">
        <f>+AF52/S52</f>
        <v>0.3611111111111111</v>
      </c>
      <c r="AH52" s="119"/>
    </row>
    <row r="53" spans="1:64" ht="17.25" x14ac:dyDescent="0.2">
      <c r="A53" s="55"/>
      <c r="B53" s="56"/>
      <c r="C53" s="118"/>
      <c r="E53" s="58"/>
      <c r="F53" s="58"/>
      <c r="G53" s="203">
        <f>+G52/S52</f>
        <v>0</v>
      </c>
      <c r="H53" s="203"/>
      <c r="I53" s="203"/>
      <c r="J53" s="203">
        <f>+J52/S52</f>
        <v>2.7777777777777776E-2</v>
      </c>
      <c r="K53" s="203"/>
      <c r="L53" s="203"/>
      <c r="M53" s="303">
        <f>+M52/S52</f>
        <v>0.97222222222222221</v>
      </c>
      <c r="N53" s="303"/>
      <c r="O53" s="303"/>
      <c r="P53" s="203">
        <f>+P52/S52</f>
        <v>0</v>
      </c>
      <c r="Q53" s="203"/>
      <c r="R53" s="203"/>
      <c r="S53" s="61">
        <f>+G53+J53+M53+P53</f>
        <v>1</v>
      </c>
      <c r="T53" s="203" t="e">
        <f>+T52/G52</f>
        <v>#DIV/0!</v>
      </c>
      <c r="U53" s="203"/>
      <c r="V53" s="203"/>
      <c r="W53" s="203">
        <f>+W52/J52</f>
        <v>2</v>
      </c>
      <c r="X53" s="203"/>
      <c r="Y53" s="203"/>
      <c r="Z53" s="203">
        <f>+Z52/M52</f>
        <v>0.31428571428571428</v>
      </c>
      <c r="AA53" s="203"/>
      <c r="AB53" s="203"/>
      <c r="AC53" s="203" t="e">
        <f>+AC52/P52</f>
        <v>#DIV/0!</v>
      </c>
      <c r="AD53" s="203"/>
      <c r="AE53" s="203"/>
      <c r="AF53" s="61" t="e">
        <f>(T53+W53+Z53)/3</f>
        <v>#DIV/0!</v>
      </c>
      <c r="AG53" s="30"/>
      <c r="AH53" s="119"/>
    </row>
    <row r="54" spans="1:64" ht="17.25" x14ac:dyDescent="0.2">
      <c r="A54" s="199" t="s">
        <v>134</v>
      </c>
      <c r="B54" s="199"/>
      <c r="C54" s="199"/>
      <c r="D54" s="199"/>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row>
    <row r="55" spans="1:64" ht="52.9" customHeight="1" x14ac:dyDescent="0.3">
      <c r="A55" s="18" t="s">
        <v>135</v>
      </c>
      <c r="B55" s="18" t="s">
        <v>57</v>
      </c>
      <c r="C55" s="21" t="s">
        <v>136</v>
      </c>
      <c r="D55" s="121" t="s">
        <v>137</v>
      </c>
      <c r="E55" s="21" t="s">
        <v>76</v>
      </c>
      <c r="F55" s="21" t="s">
        <v>138</v>
      </c>
      <c r="G55" s="86"/>
      <c r="H55" s="22"/>
      <c r="I55" s="86"/>
      <c r="J55" s="86"/>
      <c r="K55" s="86"/>
      <c r="L55" s="22"/>
      <c r="M55" s="260"/>
      <c r="N55" s="92"/>
      <c r="O55" s="86"/>
      <c r="P55" s="22"/>
      <c r="Q55" s="22">
        <v>1</v>
      </c>
      <c r="R55" s="122"/>
      <c r="S55" s="27">
        <f>IFERROR(SUM(G55:R55),"")</f>
        <v>1</v>
      </c>
      <c r="T55" s="28"/>
      <c r="U55" s="22"/>
      <c r="V55" s="22"/>
      <c r="W55" s="22"/>
      <c r="X55" s="22"/>
      <c r="Y55" s="22"/>
      <c r="Z55" s="22"/>
      <c r="AA55" s="22"/>
      <c r="AB55" s="22"/>
      <c r="AC55" s="22"/>
      <c r="AD55" s="22"/>
      <c r="AE55" s="22"/>
      <c r="AF55" s="29">
        <f>IFERROR(SUM(T55:AE55),"")</f>
        <v>0</v>
      </c>
      <c r="AG55" s="30">
        <f>IF(AND(S55=0,AF55=0),"",IF(IFERROR(AF55/S55,"")&gt;100%,100%,IFERROR(AF55/S55,"")))</f>
        <v>0</v>
      </c>
      <c r="AH55" s="123"/>
    </row>
    <row r="56" spans="1:64" ht="17.25" hidden="1" x14ac:dyDescent="0.3">
      <c r="A56" s="18"/>
      <c r="B56" s="18"/>
      <c r="C56" s="21"/>
      <c r="D56" s="124" t="s">
        <v>139</v>
      </c>
      <c r="E56" s="21"/>
      <c r="F56" s="21"/>
      <c r="G56" s="86"/>
      <c r="H56" s="22"/>
      <c r="I56" s="86"/>
      <c r="J56" s="86"/>
      <c r="K56" s="86"/>
      <c r="L56" s="22"/>
      <c r="M56" s="260"/>
      <c r="N56" s="92"/>
      <c r="O56" s="86"/>
      <c r="P56" s="22"/>
      <c r="Q56" s="22"/>
      <c r="R56" s="122"/>
      <c r="S56" s="27"/>
      <c r="T56" s="28"/>
      <c r="U56" s="22"/>
      <c r="V56" s="22"/>
      <c r="W56" s="22"/>
      <c r="X56" s="22"/>
      <c r="Y56" s="22"/>
      <c r="Z56" s="22"/>
      <c r="AA56" s="22"/>
      <c r="AB56" s="22"/>
      <c r="AC56" s="22"/>
      <c r="AD56" s="22"/>
      <c r="AE56" s="22"/>
      <c r="AF56" s="29"/>
      <c r="AG56" s="30"/>
      <c r="AH56" s="123"/>
    </row>
    <row r="57" spans="1:64" ht="48" hidden="1" customHeight="1" x14ac:dyDescent="0.2">
      <c r="A57" s="125"/>
      <c r="B57" s="126"/>
      <c r="C57" s="126" t="s">
        <v>136</v>
      </c>
      <c r="D57" s="127" t="s">
        <v>140</v>
      </c>
      <c r="E57" s="126" t="s">
        <v>37</v>
      </c>
      <c r="F57" s="21"/>
      <c r="G57" s="18"/>
      <c r="H57" s="18"/>
      <c r="I57" s="18"/>
      <c r="J57" s="18"/>
      <c r="K57" s="18"/>
      <c r="L57" s="18"/>
      <c r="M57" s="273"/>
      <c r="N57" s="18"/>
      <c r="O57" s="18"/>
      <c r="P57" s="18"/>
      <c r="Q57" s="18"/>
      <c r="R57" s="113"/>
      <c r="S57" s="27">
        <f t="shared" ref="S57:S63" si="10">IFERROR(SUM(G57:R57),"")</f>
        <v>0</v>
      </c>
      <c r="T57" s="128"/>
      <c r="U57" s="105"/>
      <c r="V57" s="105"/>
      <c r="W57" s="105"/>
      <c r="X57" s="105"/>
      <c r="Y57" s="18"/>
      <c r="Z57" s="105"/>
      <c r="AA57" s="105"/>
      <c r="AB57" s="105"/>
      <c r="AC57" s="105"/>
      <c r="AD57" s="105"/>
      <c r="AE57" s="105"/>
      <c r="AF57" s="29"/>
      <c r="AG57" s="30"/>
      <c r="AH57" s="21"/>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row>
    <row r="58" spans="1:64" ht="46.9" hidden="1" customHeight="1" x14ac:dyDescent="0.2">
      <c r="A58" s="125"/>
      <c r="B58" s="126" t="s">
        <v>136</v>
      </c>
      <c r="C58" s="126" t="s">
        <v>136</v>
      </c>
      <c r="D58" s="127" t="s">
        <v>141</v>
      </c>
      <c r="E58" s="126" t="s">
        <v>37</v>
      </c>
      <c r="F58" s="21"/>
      <c r="G58" s="18"/>
      <c r="H58" s="18"/>
      <c r="I58" s="18"/>
      <c r="J58" s="18"/>
      <c r="K58" s="18"/>
      <c r="L58" s="18"/>
      <c r="M58" s="273"/>
      <c r="N58" s="18"/>
      <c r="O58" s="18"/>
      <c r="P58" s="18"/>
      <c r="Q58" s="18"/>
      <c r="R58" s="113"/>
      <c r="S58" s="27">
        <f t="shared" si="10"/>
        <v>0</v>
      </c>
      <c r="T58" s="128"/>
      <c r="U58" s="105"/>
      <c r="V58" s="105"/>
      <c r="W58" s="105"/>
      <c r="X58" s="105"/>
      <c r="Y58" s="18"/>
      <c r="Z58" s="105"/>
      <c r="AA58" s="105"/>
      <c r="AB58" s="105"/>
      <c r="AC58" s="105"/>
      <c r="AD58" s="105"/>
      <c r="AE58" s="105"/>
      <c r="AF58" s="29">
        <f>IFERROR(SUM(T58:AE58),"")</f>
        <v>0</v>
      </c>
      <c r="AG58" s="30" t="str">
        <f>IF(AND(S58=0,AF58=0),"",IF(IFERROR(AF58/S58,"")&gt;100%,100%,IFERROR(AF58/S58,"")))</f>
        <v/>
      </c>
      <c r="AH58" s="21"/>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row>
    <row r="59" spans="1:64" ht="40.5" hidden="1" customHeight="1" x14ac:dyDescent="0.2">
      <c r="A59" s="125"/>
      <c r="B59" s="126" t="s">
        <v>91</v>
      </c>
      <c r="C59" s="126" t="s">
        <v>136</v>
      </c>
      <c r="D59" s="127" t="s">
        <v>142</v>
      </c>
      <c r="E59" s="126" t="s">
        <v>37</v>
      </c>
      <c r="F59" s="21"/>
      <c r="G59" s="18"/>
      <c r="H59" s="18"/>
      <c r="I59" s="18"/>
      <c r="J59" s="18"/>
      <c r="K59" s="18"/>
      <c r="L59" s="18"/>
      <c r="M59" s="273"/>
      <c r="N59" s="18"/>
      <c r="O59" s="18"/>
      <c r="P59" s="18"/>
      <c r="Q59" s="18"/>
      <c r="R59" s="113"/>
      <c r="S59" s="27">
        <f t="shared" si="10"/>
        <v>0</v>
      </c>
      <c r="T59" s="128"/>
      <c r="U59" s="105"/>
      <c r="V59" s="105"/>
      <c r="W59" s="105"/>
      <c r="X59" s="105"/>
      <c r="Y59" s="18"/>
      <c r="Z59" s="105"/>
      <c r="AA59" s="105"/>
      <c r="AB59" s="105"/>
      <c r="AC59" s="105"/>
      <c r="AD59" s="105"/>
      <c r="AE59" s="105"/>
      <c r="AF59" s="29">
        <f>IFERROR(SUM(T59:AE59),"")</f>
        <v>0</v>
      </c>
      <c r="AG59" s="30" t="str">
        <f>IF(AND(S59=0,AF59=0),"",IF(IFERROR(AF59/S59,"")&gt;100%,100%,IFERROR(AF59/S59,"")))</f>
        <v/>
      </c>
      <c r="AH59" s="21"/>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row>
    <row r="60" spans="1:64" ht="63.95" hidden="1" customHeight="1" x14ac:dyDescent="0.2">
      <c r="A60" s="125"/>
      <c r="B60" s="125" t="s">
        <v>57</v>
      </c>
      <c r="C60" s="126" t="s">
        <v>136</v>
      </c>
      <c r="D60" s="127" t="s">
        <v>143</v>
      </c>
      <c r="E60" s="126" t="s">
        <v>37</v>
      </c>
      <c r="F60" s="21"/>
      <c r="G60" s="22"/>
      <c r="H60" s="22"/>
      <c r="I60" s="22"/>
      <c r="J60" s="22"/>
      <c r="K60" s="22"/>
      <c r="L60" s="22"/>
      <c r="M60" s="260"/>
      <c r="N60" s="22"/>
      <c r="O60" s="22"/>
      <c r="P60" s="22"/>
      <c r="Q60" s="22"/>
      <c r="R60" s="26"/>
      <c r="S60" s="27">
        <f t="shared" si="10"/>
        <v>0</v>
      </c>
      <c r="T60" s="28"/>
      <c r="U60" s="27"/>
      <c r="V60" s="22"/>
      <c r="W60" s="22"/>
      <c r="X60" s="22"/>
      <c r="Y60" s="22"/>
      <c r="Z60" s="22"/>
      <c r="AA60" s="22"/>
      <c r="AB60" s="22"/>
      <c r="AC60" s="22"/>
      <c r="AD60" s="22"/>
      <c r="AE60" s="22"/>
      <c r="AF60" s="29">
        <f>IFERROR(SUM(T60:AE60),"")</f>
        <v>0</v>
      </c>
      <c r="AG60" s="30" t="str">
        <f>IF(AND(S60=0,AF60=0),"",IF(IFERROR(AF60/S60,"")&gt;100%,100%,IFERROR(AF60/S60,"")))</f>
        <v/>
      </c>
      <c r="AH60" s="129"/>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row>
    <row r="61" spans="1:64" ht="58.15" hidden="1" customHeight="1" x14ac:dyDescent="0.2">
      <c r="A61" s="125"/>
      <c r="B61" s="125" t="s">
        <v>91</v>
      </c>
      <c r="C61" s="126" t="s">
        <v>136</v>
      </c>
      <c r="D61" s="127" t="s">
        <v>144</v>
      </c>
      <c r="E61" s="126" t="s">
        <v>37</v>
      </c>
      <c r="F61" s="21"/>
      <c r="G61" s="18"/>
      <c r="H61" s="18"/>
      <c r="I61" s="18"/>
      <c r="J61" s="18"/>
      <c r="K61" s="18"/>
      <c r="L61" s="18"/>
      <c r="M61" s="273"/>
      <c r="N61" s="18"/>
      <c r="O61" s="18"/>
      <c r="P61" s="18"/>
      <c r="Q61" s="18"/>
      <c r="R61" s="113"/>
      <c r="S61" s="27">
        <f t="shared" si="10"/>
        <v>0</v>
      </c>
      <c r="T61" s="128"/>
      <c r="U61" s="105"/>
      <c r="V61" s="105"/>
      <c r="W61" s="18"/>
      <c r="X61" s="105"/>
      <c r="Y61" s="105"/>
      <c r="Z61" s="18"/>
      <c r="AA61" s="105"/>
      <c r="AB61" s="105"/>
      <c r="AC61" s="105"/>
      <c r="AD61" s="105"/>
      <c r="AE61" s="105"/>
      <c r="AF61" s="29">
        <f>IFERROR(SUM(T61:AE61),"")</f>
        <v>0</v>
      </c>
      <c r="AG61" s="30" t="str">
        <f>IF(AND(S61=0,AF61=0),"",IF(IFERROR(AF61/S61,"")&gt;100%,100%,IFERROR(AF61/S61,"")))</f>
        <v/>
      </c>
      <c r="AH61" s="105"/>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row>
    <row r="62" spans="1:64" ht="61.7" hidden="1" customHeight="1" x14ac:dyDescent="0.2">
      <c r="A62" s="125"/>
      <c r="B62" s="125" t="s">
        <v>57</v>
      </c>
      <c r="C62" s="126" t="s">
        <v>136</v>
      </c>
      <c r="D62" s="127" t="s">
        <v>145</v>
      </c>
      <c r="E62" s="126" t="s">
        <v>37</v>
      </c>
      <c r="F62" s="21"/>
      <c r="G62" s="22"/>
      <c r="H62" s="22"/>
      <c r="I62" s="22"/>
      <c r="J62" s="22"/>
      <c r="K62" s="22"/>
      <c r="L62" s="22"/>
      <c r="M62" s="260"/>
      <c r="N62" s="22"/>
      <c r="O62" s="22"/>
      <c r="P62" s="22"/>
      <c r="Q62" s="22"/>
      <c r="R62" s="26"/>
      <c r="S62" s="27">
        <f t="shared" si="10"/>
        <v>0</v>
      </c>
      <c r="T62" s="28"/>
      <c r="U62" s="22"/>
      <c r="V62" s="22"/>
      <c r="W62" s="22"/>
      <c r="X62" s="22"/>
      <c r="Y62" s="22"/>
      <c r="Z62" s="22"/>
      <c r="AA62" s="22"/>
      <c r="AB62" s="22"/>
      <c r="AC62" s="22"/>
      <c r="AD62" s="22"/>
      <c r="AE62" s="22"/>
      <c r="AF62" s="29"/>
      <c r="AG62" s="30"/>
      <c r="AH62" s="129"/>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row>
    <row r="63" spans="1:64" ht="61.7" hidden="1" customHeight="1" x14ac:dyDescent="0.2">
      <c r="A63" s="125"/>
      <c r="B63" s="125" t="s">
        <v>57</v>
      </c>
      <c r="C63" s="126" t="s">
        <v>136</v>
      </c>
      <c r="D63" s="127" t="s">
        <v>146</v>
      </c>
      <c r="E63" s="126" t="s">
        <v>37</v>
      </c>
      <c r="F63" s="21"/>
      <c r="G63" s="22"/>
      <c r="H63" s="22"/>
      <c r="I63" s="22"/>
      <c r="J63" s="22"/>
      <c r="K63" s="22"/>
      <c r="L63" s="22"/>
      <c r="M63" s="260"/>
      <c r="N63" s="22"/>
      <c r="O63" s="22"/>
      <c r="P63" s="22"/>
      <c r="Q63" s="22"/>
      <c r="R63" s="26"/>
      <c r="S63" s="27">
        <f t="shared" si="10"/>
        <v>0</v>
      </c>
      <c r="T63" s="28"/>
      <c r="U63" s="22"/>
      <c r="V63" s="22"/>
      <c r="W63" s="22"/>
      <c r="X63" s="22"/>
      <c r="Y63" s="22"/>
      <c r="Z63" s="22"/>
      <c r="AA63" s="22"/>
      <c r="AB63" s="22"/>
      <c r="AC63" s="22"/>
      <c r="AD63" s="22"/>
      <c r="AE63" s="22"/>
      <c r="AF63" s="29">
        <f>IFERROR(SUM(T63:AE63),"")</f>
        <v>0</v>
      </c>
      <c r="AG63" s="30" t="str">
        <f>IF(AND(S63=0,AF63=0),"",IF(IFERROR(AF63/S63,"")&gt;100%,100%,IFERROR(AF63/S63,"")))</f>
        <v/>
      </c>
      <c r="AH63" s="129"/>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row>
    <row r="64" spans="1:64" ht="17.25" x14ac:dyDescent="0.2">
      <c r="A64" s="113"/>
      <c r="B64" s="130"/>
      <c r="C64" s="57"/>
      <c r="D64" s="57"/>
      <c r="E64" s="57"/>
      <c r="F64" s="57"/>
      <c r="G64" s="24">
        <f t="shared" ref="G64:R64" si="11">SUM(G58:G58)</f>
        <v>0</v>
      </c>
      <c r="H64" s="24">
        <f t="shared" si="11"/>
        <v>0</v>
      </c>
      <c r="I64" s="24">
        <f t="shared" si="11"/>
        <v>0</v>
      </c>
      <c r="J64" s="24">
        <f t="shared" si="11"/>
        <v>0</v>
      </c>
      <c r="K64" s="24">
        <f t="shared" si="11"/>
        <v>0</v>
      </c>
      <c r="L64" s="24">
        <f t="shared" si="11"/>
        <v>0</v>
      </c>
      <c r="M64" s="260">
        <f t="shared" si="11"/>
        <v>0</v>
      </c>
      <c r="N64" s="24">
        <f t="shared" si="11"/>
        <v>0</v>
      </c>
      <c r="O64" s="24">
        <f t="shared" si="11"/>
        <v>0</v>
      </c>
      <c r="P64" s="24">
        <f t="shared" si="11"/>
        <v>0</v>
      </c>
      <c r="Q64" s="24">
        <f t="shared" si="11"/>
        <v>0</v>
      </c>
      <c r="R64" s="69">
        <f t="shared" si="11"/>
        <v>0</v>
      </c>
      <c r="S64" s="27">
        <f t="shared" ref="S64:AE64" si="12">SUM(S55:S58)</f>
        <v>1</v>
      </c>
      <c r="T64" s="22">
        <f t="shared" si="12"/>
        <v>0</v>
      </c>
      <c r="U64" s="22">
        <f t="shared" si="12"/>
        <v>0</v>
      </c>
      <c r="V64" s="22">
        <f t="shared" si="12"/>
        <v>0</v>
      </c>
      <c r="W64" s="22">
        <f t="shared" si="12"/>
        <v>0</v>
      </c>
      <c r="X64" s="22">
        <f t="shared" si="12"/>
        <v>0</v>
      </c>
      <c r="Y64" s="22">
        <f t="shared" si="12"/>
        <v>0</v>
      </c>
      <c r="Z64" s="22">
        <f t="shared" si="12"/>
        <v>0</v>
      </c>
      <c r="AA64" s="22">
        <f t="shared" si="12"/>
        <v>0</v>
      </c>
      <c r="AB64" s="22">
        <f t="shared" si="12"/>
        <v>0</v>
      </c>
      <c r="AC64" s="22">
        <f t="shared" si="12"/>
        <v>0</v>
      </c>
      <c r="AD64" s="22">
        <f t="shared" si="12"/>
        <v>0</v>
      </c>
      <c r="AE64" s="22">
        <f t="shared" si="12"/>
        <v>0</v>
      </c>
      <c r="AF64" s="27">
        <f>SUM(AF54:AF58)</f>
        <v>0</v>
      </c>
      <c r="AG64" s="59">
        <f>+AF64/S64</f>
        <v>0</v>
      </c>
      <c r="AH64" s="131"/>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row>
    <row r="65" spans="1:64" ht="17.25" x14ac:dyDescent="0.2">
      <c r="A65" s="55"/>
      <c r="B65" s="56"/>
      <c r="C65" s="118"/>
      <c r="D65" s="132"/>
      <c r="E65" s="58"/>
      <c r="F65" s="58"/>
      <c r="G65" s="206">
        <f>+G64+H64+I64</f>
        <v>0</v>
      </c>
      <c r="H65" s="206"/>
      <c r="I65" s="206"/>
      <c r="J65" s="206">
        <f>+J64+K64+L64</f>
        <v>0</v>
      </c>
      <c r="K65" s="206"/>
      <c r="L65" s="206"/>
      <c r="M65" s="304">
        <f>+M64+N64+O64</f>
        <v>0</v>
      </c>
      <c r="N65" s="304"/>
      <c r="O65" s="304"/>
      <c r="P65" s="206">
        <f>+P64+Q64+R64</f>
        <v>0</v>
      </c>
      <c r="Q65" s="206"/>
      <c r="R65" s="206"/>
      <c r="S65" s="27">
        <f>+G65+J65+M65+P65</f>
        <v>0</v>
      </c>
      <c r="T65" s="207">
        <f>+T58+U58+V58</f>
        <v>0</v>
      </c>
      <c r="U65" s="207"/>
      <c r="V65" s="207"/>
      <c r="W65" s="207">
        <f>+W58+X58+Y58</f>
        <v>0</v>
      </c>
      <c r="X65" s="207"/>
      <c r="Y65" s="207"/>
      <c r="Z65" s="207">
        <f>+Z58+AA58+AB58</f>
        <v>0</v>
      </c>
      <c r="AA65" s="207"/>
      <c r="AB65" s="207"/>
      <c r="AC65" s="207">
        <f>+AC58+AD58+AE58</f>
        <v>0</v>
      </c>
      <c r="AD65" s="207"/>
      <c r="AE65" s="207"/>
      <c r="AF65" s="27">
        <f>+T65+W65+Z65+AC65</f>
        <v>0</v>
      </c>
      <c r="AG65" s="59" t="e">
        <f>+AF65/S65</f>
        <v>#DIV/0!</v>
      </c>
      <c r="AH65" s="119"/>
    </row>
    <row r="66" spans="1:64" ht="17.25" x14ac:dyDescent="0.2">
      <c r="A66" s="133"/>
      <c r="B66" s="134"/>
      <c r="C66" s="135"/>
      <c r="D66" s="136"/>
      <c r="E66" s="137"/>
      <c r="F66" s="137"/>
      <c r="G66" s="203" t="e">
        <f>+G65/S65</f>
        <v>#DIV/0!</v>
      </c>
      <c r="H66" s="203"/>
      <c r="I66" s="203"/>
      <c r="J66" s="203" t="e">
        <f>+J65/S65</f>
        <v>#DIV/0!</v>
      </c>
      <c r="K66" s="203"/>
      <c r="L66" s="203"/>
      <c r="M66" s="303" t="e">
        <f>+M65/S65</f>
        <v>#DIV/0!</v>
      </c>
      <c r="N66" s="303"/>
      <c r="O66" s="303"/>
      <c r="P66" s="203" t="e">
        <f>+P65/S65</f>
        <v>#DIV/0!</v>
      </c>
      <c r="Q66" s="203"/>
      <c r="R66" s="203"/>
      <c r="S66" s="138" t="e">
        <f>+G66+J66+M66+P66</f>
        <v>#DIV/0!</v>
      </c>
      <c r="T66" s="203" t="e">
        <f>+T65/G65</f>
        <v>#DIV/0!</v>
      </c>
      <c r="U66" s="203"/>
      <c r="V66" s="203"/>
      <c r="W66" s="203" t="e">
        <f>+W65/J65</f>
        <v>#DIV/0!</v>
      </c>
      <c r="X66" s="203"/>
      <c r="Y66" s="203"/>
      <c r="Z66" s="203" t="e">
        <f>+Z65/M65</f>
        <v>#DIV/0!</v>
      </c>
      <c r="AA66" s="203"/>
      <c r="AB66" s="203"/>
      <c r="AC66" s="203" t="e">
        <f>+AC65/P65</f>
        <v>#DIV/0!</v>
      </c>
      <c r="AD66" s="203"/>
      <c r="AE66" s="203"/>
      <c r="AF66" s="61" t="e">
        <f>(T66+W66+Z66)/3</f>
        <v>#DIV/0!</v>
      </c>
      <c r="AG66" s="59"/>
      <c r="AH66" s="139"/>
    </row>
    <row r="67" spans="1:64" ht="20.45" customHeight="1" x14ac:dyDescent="0.2">
      <c r="A67" s="208" t="s">
        <v>147</v>
      </c>
      <c r="B67" s="208"/>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row>
    <row r="68" spans="1:64" s="62" customFormat="1" ht="59.45" customHeight="1" x14ac:dyDescent="0.2">
      <c r="A68" s="113" t="s">
        <v>148</v>
      </c>
      <c r="B68" s="130"/>
      <c r="C68" s="21" t="s">
        <v>149</v>
      </c>
      <c r="D68" s="141" t="s">
        <v>150</v>
      </c>
      <c r="E68" s="21" t="s">
        <v>37</v>
      </c>
      <c r="F68" s="129" t="s">
        <v>151</v>
      </c>
      <c r="G68" s="22"/>
      <c r="H68" s="22"/>
      <c r="I68" s="22"/>
      <c r="J68" s="22"/>
      <c r="K68" s="22"/>
      <c r="L68" s="22"/>
      <c r="M68" s="260"/>
      <c r="N68" s="22"/>
      <c r="O68" s="22"/>
      <c r="P68" s="22">
        <v>1</v>
      </c>
      <c r="Q68" s="22"/>
      <c r="R68" s="26"/>
      <c r="S68" s="27">
        <f>IFERROR(SUM(G68:R68),"")</f>
        <v>1</v>
      </c>
      <c r="T68" s="28"/>
      <c r="U68" s="22"/>
      <c r="V68" s="22"/>
      <c r="W68" s="22"/>
      <c r="X68" s="22"/>
      <c r="Y68" s="22"/>
      <c r="Z68" s="22"/>
      <c r="AA68" s="22"/>
      <c r="AB68" s="22"/>
      <c r="AC68" s="22"/>
      <c r="AD68" s="22"/>
      <c r="AE68" s="22"/>
      <c r="AF68" s="29">
        <f>IFERROR(SUM(T68:AE68),"")</f>
        <v>0</v>
      </c>
      <c r="AG68" s="30">
        <f>IF(AND(S68=0,AF68=0),"",IF(IFERROR(AF68/S68,"")&gt;100%,100%,IFERROR(AF68/S68,"")))</f>
        <v>0</v>
      </c>
      <c r="AH68" s="288"/>
    </row>
    <row r="69" spans="1:64" ht="75.599999999999994" customHeight="1" x14ac:dyDescent="0.2">
      <c r="A69" s="55" t="s">
        <v>152</v>
      </c>
      <c r="B69" s="56"/>
      <c r="C69" s="66" t="s">
        <v>149</v>
      </c>
      <c r="D69" s="132" t="s">
        <v>153</v>
      </c>
      <c r="E69" s="66" t="s">
        <v>37</v>
      </c>
      <c r="F69" s="143" t="s">
        <v>154</v>
      </c>
      <c r="G69" s="24"/>
      <c r="H69" s="24"/>
      <c r="I69" s="24"/>
      <c r="J69" s="24"/>
      <c r="K69" s="24"/>
      <c r="L69" s="24"/>
      <c r="M69" s="260"/>
      <c r="N69" s="24"/>
      <c r="O69" s="24"/>
      <c r="P69" s="24"/>
      <c r="Q69" s="24">
        <v>1</v>
      </c>
      <c r="R69" s="69"/>
      <c r="S69" s="51">
        <f>IFERROR(SUM(G69:R69),"")</f>
        <v>1</v>
      </c>
      <c r="T69" s="70"/>
      <c r="U69" s="24"/>
      <c r="V69" s="24"/>
      <c r="W69" s="24"/>
      <c r="X69" s="24"/>
      <c r="Y69" s="24"/>
      <c r="Z69" s="24"/>
      <c r="AA69" s="24"/>
      <c r="AB69" s="24"/>
      <c r="AC69" s="24"/>
      <c r="AD69" s="24"/>
      <c r="AE69" s="24"/>
      <c r="AF69" s="71">
        <f>IFERROR(SUM(T69:AE69),"")</f>
        <v>0</v>
      </c>
      <c r="AG69" s="72">
        <f>IF(AND(S69=0,AF69=0),"",IF(IFERROR(AF69/S69,"")&gt;100%,100%,IFERROR(AF69/S69,"")))</f>
        <v>0</v>
      </c>
      <c r="AH69" s="144" t="s">
        <v>260</v>
      </c>
    </row>
    <row r="70" spans="1:64" ht="17.25" x14ac:dyDescent="0.2">
      <c r="A70" s="55"/>
      <c r="B70" s="56"/>
      <c r="C70" s="58"/>
      <c r="D70" s="132"/>
      <c r="E70" s="58"/>
      <c r="F70" s="99"/>
      <c r="G70" s="24">
        <f t="shared" ref="G70:AE70" si="13">SUM(G68:G69)</f>
        <v>0</v>
      </c>
      <c r="H70" s="24">
        <f t="shared" si="13"/>
        <v>0</v>
      </c>
      <c r="I70" s="24">
        <f t="shared" si="13"/>
        <v>0</v>
      </c>
      <c r="J70" s="24">
        <f t="shared" si="13"/>
        <v>0</v>
      </c>
      <c r="K70" s="24">
        <f t="shared" si="13"/>
        <v>0</v>
      </c>
      <c r="L70" s="24">
        <f t="shared" si="13"/>
        <v>0</v>
      </c>
      <c r="M70" s="260">
        <f t="shared" si="13"/>
        <v>0</v>
      </c>
      <c r="N70" s="24">
        <f t="shared" si="13"/>
        <v>0</v>
      </c>
      <c r="O70" s="24">
        <f t="shared" si="13"/>
        <v>0</v>
      </c>
      <c r="P70" s="24">
        <f t="shared" si="13"/>
        <v>1</v>
      </c>
      <c r="Q70" s="69">
        <f t="shared" si="13"/>
        <v>1</v>
      </c>
      <c r="R70" s="69">
        <f t="shared" si="13"/>
        <v>0</v>
      </c>
      <c r="S70" s="51">
        <f t="shared" si="13"/>
        <v>2</v>
      </c>
      <c r="T70" s="70">
        <f t="shared" si="13"/>
        <v>0</v>
      </c>
      <c r="U70" s="24">
        <f t="shared" si="13"/>
        <v>0</v>
      </c>
      <c r="V70" s="24">
        <f t="shared" si="13"/>
        <v>0</v>
      </c>
      <c r="W70" s="24">
        <f t="shared" si="13"/>
        <v>0</v>
      </c>
      <c r="X70" s="24">
        <f t="shared" si="13"/>
        <v>0</v>
      </c>
      <c r="Y70" s="24">
        <f t="shared" si="13"/>
        <v>0</v>
      </c>
      <c r="Z70" s="24">
        <f t="shared" si="13"/>
        <v>0</v>
      </c>
      <c r="AA70" s="24">
        <f t="shared" si="13"/>
        <v>0</v>
      </c>
      <c r="AB70" s="24">
        <f t="shared" si="13"/>
        <v>0</v>
      </c>
      <c r="AC70" s="24">
        <f t="shared" si="13"/>
        <v>0</v>
      </c>
      <c r="AD70" s="24">
        <f t="shared" si="13"/>
        <v>0</v>
      </c>
      <c r="AE70" s="24">
        <f t="shared" si="13"/>
        <v>0</v>
      </c>
      <c r="AF70" s="51">
        <f>SUM(AF67:AF69)</f>
        <v>0</v>
      </c>
      <c r="AG70" s="59">
        <f>+AF70/S70</f>
        <v>0</v>
      </c>
      <c r="AH70" s="145"/>
    </row>
    <row r="71" spans="1:64" ht="17.25" x14ac:dyDescent="0.2">
      <c r="A71" s="55"/>
      <c r="B71" s="56"/>
      <c r="C71" s="58"/>
      <c r="D71" s="132"/>
      <c r="E71" s="58"/>
      <c r="F71" s="99"/>
      <c r="G71" s="206">
        <f>+G70+H70+I70</f>
        <v>0</v>
      </c>
      <c r="H71" s="206"/>
      <c r="I71" s="206"/>
      <c r="J71" s="206">
        <f>+J70+K70+L70</f>
        <v>0</v>
      </c>
      <c r="K71" s="206"/>
      <c r="L71" s="206"/>
      <c r="M71" s="304">
        <f>+M70+N70+O70</f>
        <v>0</v>
      </c>
      <c r="N71" s="304"/>
      <c r="O71" s="304"/>
      <c r="P71" s="206">
        <f>+P70+Q70+R70</f>
        <v>2</v>
      </c>
      <c r="Q71" s="206"/>
      <c r="R71" s="206"/>
      <c r="S71" s="51">
        <f>+G71+J71+M71+P71</f>
        <v>2</v>
      </c>
      <c r="T71" s="206">
        <f>+T70+U70+V70</f>
        <v>0</v>
      </c>
      <c r="U71" s="206"/>
      <c r="V71" s="206"/>
      <c r="W71" s="206">
        <f>+W70+X70+Y70</f>
        <v>0</v>
      </c>
      <c r="X71" s="206"/>
      <c r="Y71" s="206"/>
      <c r="Z71" s="206">
        <f>+Z70+AA70+AB70</f>
        <v>0</v>
      </c>
      <c r="AA71" s="206"/>
      <c r="AB71" s="206"/>
      <c r="AC71" s="206">
        <f>+AC70+AD70+AE70</f>
        <v>0</v>
      </c>
      <c r="AD71" s="206"/>
      <c r="AE71" s="206"/>
      <c r="AF71" s="51">
        <f>+T71+W71+Z71+AC71</f>
        <v>0</v>
      </c>
      <c r="AG71" s="59">
        <f>+AF71/S71</f>
        <v>0</v>
      </c>
      <c r="AH71" s="145"/>
    </row>
    <row r="72" spans="1:64" ht="17.25" x14ac:dyDescent="0.2">
      <c r="A72" s="55"/>
      <c r="B72" s="56"/>
      <c r="C72" s="58"/>
      <c r="D72" s="132"/>
      <c r="E72" s="58"/>
      <c r="F72" s="99"/>
      <c r="G72" s="203">
        <f>+G71/S71</f>
        <v>0</v>
      </c>
      <c r="H72" s="203"/>
      <c r="I72" s="203"/>
      <c r="J72" s="203">
        <f>+J71/S71</f>
        <v>0</v>
      </c>
      <c r="K72" s="203"/>
      <c r="L72" s="203"/>
      <c r="M72" s="303">
        <f>+M71/S71</f>
        <v>0</v>
      </c>
      <c r="N72" s="303"/>
      <c r="O72" s="303"/>
      <c r="P72" s="203">
        <f>+P71/S71</f>
        <v>1</v>
      </c>
      <c r="Q72" s="203"/>
      <c r="R72" s="203"/>
      <c r="S72" s="61">
        <f>+G72+J72+M72+P72</f>
        <v>1</v>
      </c>
      <c r="T72" s="203" t="e">
        <f>+T71/G71</f>
        <v>#DIV/0!</v>
      </c>
      <c r="U72" s="203"/>
      <c r="V72" s="203"/>
      <c r="W72" s="203" t="e">
        <f>+W71/J71</f>
        <v>#DIV/0!</v>
      </c>
      <c r="X72" s="203"/>
      <c r="Y72" s="203"/>
      <c r="Z72" s="203" t="e">
        <f>+Z71/M71</f>
        <v>#DIV/0!</v>
      </c>
      <c r="AA72" s="203"/>
      <c r="AB72" s="203"/>
      <c r="AC72" s="203">
        <f>+AC71/P71</f>
        <v>0</v>
      </c>
      <c r="AD72" s="203"/>
      <c r="AE72" s="203"/>
      <c r="AF72" s="61" t="e">
        <f>(T72+W72+Z72)/3</f>
        <v>#DIV/0!</v>
      </c>
      <c r="AG72" s="59"/>
      <c r="AH72" s="145"/>
    </row>
    <row r="73" spans="1:64" ht="31.5" customHeight="1" x14ac:dyDescent="0.2">
      <c r="A73" s="208" t="s">
        <v>155</v>
      </c>
      <c r="B73" s="208"/>
      <c r="C73" s="208"/>
      <c r="D73" s="208"/>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row>
    <row r="74" spans="1:64" ht="54.4" customHeight="1" x14ac:dyDescent="0.2">
      <c r="A74" s="18" t="s">
        <v>156</v>
      </c>
      <c r="B74" s="18" t="s">
        <v>157</v>
      </c>
      <c r="C74" s="18" t="s">
        <v>158</v>
      </c>
      <c r="D74" s="121" t="s">
        <v>159</v>
      </c>
      <c r="E74" s="21" t="s">
        <v>160</v>
      </c>
      <c r="F74" s="21" t="s">
        <v>161</v>
      </c>
      <c r="G74" s="22"/>
      <c r="H74" s="22"/>
      <c r="I74" s="22"/>
      <c r="J74" s="22">
        <v>1</v>
      </c>
      <c r="K74" s="22"/>
      <c r="L74" s="22"/>
      <c r="M74" s="260">
        <v>1</v>
      </c>
      <c r="N74" s="22"/>
      <c r="O74" s="22">
        <v>1</v>
      </c>
      <c r="P74" s="22"/>
      <c r="Q74" s="22">
        <v>1</v>
      </c>
      <c r="R74" s="26"/>
      <c r="S74" s="27">
        <f>IFERROR(SUM(G74:R74),"")</f>
        <v>4</v>
      </c>
      <c r="T74" s="28"/>
      <c r="U74" s="22"/>
      <c r="V74" s="22">
        <v>1</v>
      </c>
      <c r="W74" s="22"/>
      <c r="X74" s="22"/>
      <c r="Y74" s="22"/>
      <c r="Z74" s="22"/>
      <c r="AA74" s="22"/>
      <c r="AB74" s="22"/>
      <c r="AC74" s="22"/>
      <c r="AD74" s="22"/>
      <c r="AE74" s="22"/>
      <c r="AF74" s="29">
        <f>IFERROR(SUM(T74:AE74),"")</f>
        <v>1</v>
      </c>
      <c r="AG74" s="30">
        <f>IF(AND(S74=0,AF74=0),"",IF(IFERROR(AF74/S74,"")&gt;100%,100%,IFERROR(AF74/S74,"")))</f>
        <v>0.25</v>
      </c>
      <c r="AH74" s="144" t="s">
        <v>261</v>
      </c>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row>
    <row r="75" spans="1:64" ht="54.4" customHeight="1" x14ac:dyDescent="0.2">
      <c r="A75" s="18" t="s">
        <v>162</v>
      </c>
      <c r="B75" s="18" t="s">
        <v>157</v>
      </c>
      <c r="C75" s="18" t="s">
        <v>158</v>
      </c>
      <c r="D75" s="121" t="s">
        <v>163</v>
      </c>
      <c r="E75" s="21" t="s">
        <v>160</v>
      </c>
      <c r="F75" s="21" t="s">
        <v>161</v>
      </c>
      <c r="G75" s="22">
        <v>1</v>
      </c>
      <c r="H75" s="22">
        <v>1</v>
      </c>
      <c r="I75" s="22">
        <v>1</v>
      </c>
      <c r="J75" s="22">
        <v>1</v>
      </c>
      <c r="K75" s="22">
        <v>1</v>
      </c>
      <c r="L75" s="22">
        <v>1</v>
      </c>
      <c r="M75" s="260">
        <v>1</v>
      </c>
      <c r="N75" s="22">
        <v>1</v>
      </c>
      <c r="O75" s="22">
        <v>1</v>
      </c>
      <c r="P75" s="22">
        <v>1</v>
      </c>
      <c r="Q75" s="22">
        <v>1</v>
      </c>
      <c r="R75" s="26">
        <v>1</v>
      </c>
      <c r="S75" s="27">
        <f>IFERROR(SUM(G75:R75),"")</f>
        <v>12</v>
      </c>
      <c r="T75" s="28">
        <v>1</v>
      </c>
      <c r="U75" s="22">
        <v>1</v>
      </c>
      <c r="V75" s="22">
        <v>1</v>
      </c>
      <c r="W75" s="22">
        <v>1</v>
      </c>
      <c r="X75" s="22">
        <v>1</v>
      </c>
      <c r="Y75" s="22">
        <v>1</v>
      </c>
      <c r="Z75" s="22">
        <v>1</v>
      </c>
      <c r="AA75" s="22">
        <v>1</v>
      </c>
      <c r="AB75" s="22"/>
      <c r="AC75" s="22"/>
      <c r="AD75" s="22"/>
      <c r="AE75" s="22"/>
      <c r="AF75" s="29">
        <f>IFERROR(SUM(T75:AE75),"")</f>
        <v>8</v>
      </c>
      <c r="AG75" s="30">
        <f>IF(AND(S75=0,AF75=0),"",IF(IFERROR(AF75/S75,"")&gt;100%,100%,IFERROR(AF75/S75,"")))</f>
        <v>0.66666666666666663</v>
      </c>
      <c r="AH75" s="145"/>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row>
    <row r="76" spans="1:64" ht="139.5" customHeight="1" x14ac:dyDescent="0.2">
      <c r="A76" s="18" t="s">
        <v>164</v>
      </c>
      <c r="B76" s="18"/>
      <c r="C76" s="18" t="s">
        <v>158</v>
      </c>
      <c r="D76" s="121" t="s">
        <v>165</v>
      </c>
      <c r="E76" s="21" t="s">
        <v>166</v>
      </c>
      <c r="F76" s="21"/>
      <c r="G76" s="22"/>
      <c r="H76" s="22"/>
      <c r="I76" s="22"/>
      <c r="J76" s="22"/>
      <c r="K76" s="22"/>
      <c r="L76" s="22">
        <v>1</v>
      </c>
      <c r="M76" s="260">
        <v>1</v>
      </c>
      <c r="N76" s="22">
        <v>1</v>
      </c>
      <c r="O76" s="22">
        <v>1</v>
      </c>
      <c r="P76" s="22">
        <v>1</v>
      </c>
      <c r="Q76" s="22">
        <v>1</v>
      </c>
      <c r="R76" s="26">
        <v>1</v>
      </c>
      <c r="S76" s="27">
        <f>IFERROR(SUM(G76:R76),"")</f>
        <v>7</v>
      </c>
      <c r="T76" s="28"/>
      <c r="U76" s="22"/>
      <c r="V76" s="22"/>
      <c r="W76" s="22"/>
      <c r="X76" s="22"/>
      <c r="Y76" s="22">
        <v>1</v>
      </c>
      <c r="Z76" s="22">
        <v>1</v>
      </c>
      <c r="AA76" s="22"/>
      <c r="AB76" s="22"/>
      <c r="AC76" s="22"/>
      <c r="AD76" s="22"/>
      <c r="AE76" s="22"/>
      <c r="AF76" s="29"/>
      <c r="AG76" s="30">
        <f>IF(AND(S76=0,AF76=0),"",IF(IFERROR(AF76/S76,"")&gt;100%,100%,IFERROR(AF76/S76,"")))</f>
        <v>0</v>
      </c>
      <c r="AH76" s="144" t="s">
        <v>262</v>
      </c>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row>
    <row r="77" spans="1:64" ht="17.25" x14ac:dyDescent="0.2">
      <c r="A77" s="55"/>
      <c r="B77" s="56"/>
      <c r="C77" s="56"/>
      <c r="D77" s="132"/>
      <c r="E77" s="58"/>
      <c r="F77" s="58"/>
      <c r="G77" s="24">
        <f t="shared" ref="G77:R77" si="14">SUM(G74:G76)</f>
        <v>1</v>
      </c>
      <c r="H77" s="24">
        <f t="shared" si="14"/>
        <v>1</v>
      </c>
      <c r="I77" s="24">
        <f t="shared" si="14"/>
        <v>1</v>
      </c>
      <c r="J77" s="24">
        <f t="shared" si="14"/>
        <v>2</v>
      </c>
      <c r="K77" s="24">
        <f t="shared" si="14"/>
        <v>1</v>
      </c>
      <c r="L77" s="24">
        <f t="shared" si="14"/>
        <v>2</v>
      </c>
      <c r="M77" s="260">
        <f t="shared" si="14"/>
        <v>3</v>
      </c>
      <c r="N77" s="24">
        <f t="shared" si="14"/>
        <v>2</v>
      </c>
      <c r="O77" s="24">
        <f t="shared" si="14"/>
        <v>3</v>
      </c>
      <c r="P77" s="24">
        <f t="shared" si="14"/>
        <v>2</v>
      </c>
      <c r="Q77" s="24">
        <f t="shared" si="14"/>
        <v>3</v>
      </c>
      <c r="R77" s="24">
        <f t="shared" si="14"/>
        <v>2</v>
      </c>
      <c r="S77" s="51">
        <f>SUM(S74:S75)</f>
        <v>16</v>
      </c>
      <c r="T77" s="24">
        <f t="shared" ref="T77:AE77" si="15">SUM(T74:T76)</f>
        <v>1</v>
      </c>
      <c r="U77" s="24">
        <f t="shared" si="15"/>
        <v>1</v>
      </c>
      <c r="V77" s="24">
        <f t="shared" si="15"/>
        <v>2</v>
      </c>
      <c r="W77" s="24">
        <f t="shared" si="15"/>
        <v>1</v>
      </c>
      <c r="X77" s="24">
        <f t="shared" si="15"/>
        <v>1</v>
      </c>
      <c r="Y77" s="24">
        <f t="shared" si="15"/>
        <v>2</v>
      </c>
      <c r="Z77" s="24">
        <f t="shared" si="15"/>
        <v>2</v>
      </c>
      <c r="AA77" s="24">
        <f t="shared" si="15"/>
        <v>1</v>
      </c>
      <c r="AB77" s="24">
        <f t="shared" si="15"/>
        <v>0</v>
      </c>
      <c r="AC77" s="24">
        <f t="shared" si="15"/>
        <v>0</v>
      </c>
      <c r="AD77" s="24">
        <f t="shared" si="15"/>
        <v>0</v>
      </c>
      <c r="AE77" s="24">
        <f t="shared" si="15"/>
        <v>0</v>
      </c>
      <c r="AF77" s="51">
        <f>SUM(AF74:AF74)</f>
        <v>1</v>
      </c>
      <c r="AG77" s="59">
        <f>+AF77/S77</f>
        <v>6.25E-2</v>
      </c>
      <c r="AH77" s="145"/>
    </row>
    <row r="78" spans="1:64" ht="17.25" x14ac:dyDescent="0.2">
      <c r="A78" s="55"/>
      <c r="B78" s="56"/>
      <c r="C78" s="56"/>
      <c r="D78" s="132"/>
      <c r="E78" s="58"/>
      <c r="F78" s="58"/>
      <c r="G78" s="206">
        <f>+G77+H77+I77</f>
        <v>3</v>
      </c>
      <c r="H78" s="206"/>
      <c r="I78" s="206"/>
      <c r="J78" s="206">
        <f>+J77+K77+L77</f>
        <v>5</v>
      </c>
      <c r="K78" s="206"/>
      <c r="L78" s="206"/>
      <c r="M78" s="304">
        <f>+M77+N77+O77</f>
        <v>8</v>
      </c>
      <c r="N78" s="304"/>
      <c r="O78" s="304"/>
      <c r="P78" s="206">
        <f>+P77+Q77+R77</f>
        <v>7</v>
      </c>
      <c r="Q78" s="206"/>
      <c r="R78" s="206"/>
      <c r="S78" s="51">
        <f>+G78+J78+M78+P78</f>
        <v>23</v>
      </c>
      <c r="T78" s="206">
        <f>+T77+U77+V77</f>
        <v>4</v>
      </c>
      <c r="U78" s="206"/>
      <c r="V78" s="206"/>
      <c r="W78" s="206">
        <f>+W77+X77+Y77</f>
        <v>4</v>
      </c>
      <c r="X78" s="206"/>
      <c r="Y78" s="206"/>
      <c r="Z78" s="206">
        <f>+Z77+AA77+AB77</f>
        <v>3</v>
      </c>
      <c r="AA78" s="206"/>
      <c r="AB78" s="206"/>
      <c r="AC78" s="206">
        <f>+AC77+AD77+AE77</f>
        <v>0</v>
      </c>
      <c r="AD78" s="206"/>
      <c r="AE78" s="206"/>
      <c r="AF78" s="51">
        <f>+T78+W78+Z78+AC78</f>
        <v>11</v>
      </c>
      <c r="AG78" s="59">
        <f>+AF78/S78</f>
        <v>0.47826086956521741</v>
      </c>
      <c r="AH78" s="145"/>
    </row>
    <row r="79" spans="1:64" ht="17.25" x14ac:dyDescent="0.2">
      <c r="A79" s="55"/>
      <c r="B79" s="56"/>
      <c r="C79" s="56"/>
      <c r="D79" s="132"/>
      <c r="E79" s="58"/>
      <c r="F79" s="58"/>
      <c r="G79" s="203">
        <f>+G78/S78</f>
        <v>0.13043478260869565</v>
      </c>
      <c r="H79" s="203"/>
      <c r="I79" s="203"/>
      <c r="J79" s="203">
        <f>+J78/S78</f>
        <v>0.21739130434782608</v>
      </c>
      <c r="K79" s="203"/>
      <c r="L79" s="203"/>
      <c r="M79" s="303">
        <f>+M78/S78</f>
        <v>0.34782608695652173</v>
      </c>
      <c r="N79" s="303"/>
      <c r="O79" s="303"/>
      <c r="P79" s="203">
        <f>+P78/S78</f>
        <v>0.30434782608695654</v>
      </c>
      <c r="Q79" s="203"/>
      <c r="R79" s="203"/>
      <c r="S79" s="61">
        <f>+G79+J79+M79+P79</f>
        <v>1</v>
      </c>
      <c r="T79" s="203">
        <f>+T78/G78</f>
        <v>1.3333333333333333</v>
      </c>
      <c r="U79" s="203"/>
      <c r="V79" s="203"/>
      <c r="W79" s="203">
        <f>+W78/J78</f>
        <v>0.8</v>
      </c>
      <c r="X79" s="203"/>
      <c r="Y79" s="203"/>
      <c r="Z79" s="203">
        <f>+Z78/M78</f>
        <v>0.375</v>
      </c>
      <c r="AA79" s="203"/>
      <c r="AB79" s="203"/>
      <c r="AC79" s="203">
        <f>+AC78/P78</f>
        <v>0</v>
      </c>
      <c r="AD79" s="203"/>
      <c r="AE79" s="203"/>
      <c r="AF79" s="61">
        <f>(T79+W79+Z79)/3</f>
        <v>0.83611111111111114</v>
      </c>
      <c r="AG79" s="59"/>
      <c r="AH79" s="145"/>
    </row>
    <row r="80" spans="1:64" ht="31.5" customHeight="1" x14ac:dyDescent="0.2">
      <c r="A80" s="208" t="s">
        <v>167</v>
      </c>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row>
    <row r="81" spans="1:64" ht="48.95" customHeight="1" x14ac:dyDescent="0.2">
      <c r="A81" s="18"/>
      <c r="B81" s="18" t="s">
        <v>168</v>
      </c>
      <c r="C81" s="18" t="s">
        <v>169</v>
      </c>
      <c r="D81" s="121" t="s">
        <v>170</v>
      </c>
      <c r="E81" s="18" t="s">
        <v>37</v>
      </c>
      <c r="F81" s="21" t="s">
        <v>171</v>
      </c>
      <c r="G81" s="22"/>
      <c r="H81" s="22"/>
      <c r="I81" s="22"/>
      <c r="J81" s="22"/>
      <c r="K81" s="22"/>
      <c r="L81" s="22"/>
      <c r="M81" s="260"/>
      <c r="N81" s="22"/>
      <c r="O81" s="22"/>
      <c r="P81" s="22">
        <v>1</v>
      </c>
      <c r="Q81" s="22"/>
      <c r="R81" s="22"/>
      <c r="S81" s="148">
        <f>IFERROR(SUM(G81:R81),"")</f>
        <v>1</v>
      </c>
      <c r="T81" s="22"/>
      <c r="U81" s="22"/>
      <c r="V81" s="22"/>
      <c r="W81" s="22"/>
      <c r="X81" s="22"/>
      <c r="Y81" s="22"/>
      <c r="Z81" s="22"/>
      <c r="AA81" s="22"/>
      <c r="AB81" s="22"/>
      <c r="AC81" s="22"/>
      <c r="AD81" s="22"/>
      <c r="AE81" s="22"/>
      <c r="AF81" s="29">
        <f>IFERROR(SUM(T81:AE81),"")</f>
        <v>0</v>
      </c>
      <c r="AG81" s="30">
        <f>IF(AND(S81=0,AF81=0),"",IF(IFERROR(AF81/S81,"")&gt;100%,100%,IFERROR(AF81/S81,"")))</f>
        <v>0</v>
      </c>
      <c r="AH81" s="149"/>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row>
    <row r="82" spans="1:64" ht="17.25" x14ac:dyDescent="0.2">
      <c r="A82" s="55"/>
      <c r="B82" s="56"/>
      <c r="C82" s="56"/>
      <c r="D82" s="132"/>
      <c r="E82" s="58"/>
      <c r="F82" s="58"/>
      <c r="G82" s="24">
        <f t="shared" ref="G82:AF82" si="16">SUM(G81:G81)</f>
        <v>0</v>
      </c>
      <c r="H82" s="24">
        <f t="shared" si="16"/>
        <v>0</v>
      </c>
      <c r="I82" s="24">
        <f t="shared" si="16"/>
        <v>0</v>
      </c>
      <c r="J82" s="24">
        <f t="shared" si="16"/>
        <v>0</v>
      </c>
      <c r="K82" s="24">
        <f t="shared" si="16"/>
        <v>0</v>
      </c>
      <c r="L82" s="24">
        <f t="shared" si="16"/>
        <v>0</v>
      </c>
      <c r="M82" s="260">
        <f t="shared" si="16"/>
        <v>0</v>
      </c>
      <c r="N82" s="24">
        <f t="shared" si="16"/>
        <v>0</v>
      </c>
      <c r="O82" s="24">
        <f t="shared" si="16"/>
        <v>0</v>
      </c>
      <c r="P82" s="24">
        <f t="shared" si="16"/>
        <v>1</v>
      </c>
      <c r="Q82" s="24">
        <f t="shared" si="16"/>
        <v>0</v>
      </c>
      <c r="R82" s="69">
        <f t="shared" si="16"/>
        <v>0</v>
      </c>
      <c r="S82" s="51">
        <f t="shared" si="16"/>
        <v>1</v>
      </c>
      <c r="T82" s="70">
        <f t="shared" si="16"/>
        <v>0</v>
      </c>
      <c r="U82" s="24">
        <f t="shared" si="16"/>
        <v>0</v>
      </c>
      <c r="V82" s="24">
        <f t="shared" si="16"/>
        <v>0</v>
      </c>
      <c r="W82" s="24">
        <f t="shared" si="16"/>
        <v>0</v>
      </c>
      <c r="X82" s="24">
        <f t="shared" si="16"/>
        <v>0</v>
      </c>
      <c r="Y82" s="24">
        <f t="shared" si="16"/>
        <v>0</v>
      </c>
      <c r="Z82" s="24">
        <f t="shared" si="16"/>
        <v>0</v>
      </c>
      <c r="AA82" s="24">
        <f t="shared" si="16"/>
        <v>0</v>
      </c>
      <c r="AB82" s="24">
        <f t="shared" si="16"/>
        <v>0</v>
      </c>
      <c r="AC82" s="24">
        <f t="shared" si="16"/>
        <v>0</v>
      </c>
      <c r="AD82" s="24">
        <f t="shared" si="16"/>
        <v>0</v>
      </c>
      <c r="AE82" s="24">
        <f t="shared" si="16"/>
        <v>0</v>
      </c>
      <c r="AF82" s="51">
        <f t="shared" si="16"/>
        <v>0</v>
      </c>
      <c r="AG82" s="59">
        <f>+AF82/S82</f>
        <v>0</v>
      </c>
      <c r="AH82" s="145"/>
    </row>
    <row r="83" spans="1:64" ht="17.25" x14ac:dyDescent="0.2">
      <c r="A83" s="55"/>
      <c r="B83" s="56"/>
      <c r="C83" s="56"/>
      <c r="D83" s="132"/>
      <c r="E83" s="58"/>
      <c r="F83" s="58"/>
      <c r="G83" s="206">
        <f>+G82+H82+I82</f>
        <v>0</v>
      </c>
      <c r="H83" s="206"/>
      <c r="I83" s="206"/>
      <c r="J83" s="206">
        <f>+J82+K82+L82</f>
        <v>0</v>
      </c>
      <c r="K83" s="206"/>
      <c r="L83" s="206"/>
      <c r="M83" s="304">
        <f>+M82+N82+O82</f>
        <v>0</v>
      </c>
      <c r="N83" s="304"/>
      <c r="O83" s="304"/>
      <c r="P83" s="206">
        <f>+P82+Q82+R82</f>
        <v>1</v>
      </c>
      <c r="Q83" s="206"/>
      <c r="R83" s="206"/>
      <c r="S83" s="51">
        <f>+G83+J83+M83+P83</f>
        <v>1</v>
      </c>
      <c r="T83" s="206">
        <f>+T82+U82+V82</f>
        <v>0</v>
      </c>
      <c r="U83" s="206"/>
      <c r="V83" s="206"/>
      <c r="W83" s="206">
        <f>+W82+X82+Y82</f>
        <v>0</v>
      </c>
      <c r="X83" s="206"/>
      <c r="Y83" s="206"/>
      <c r="Z83" s="206">
        <f>+Z82+AA82+AB82</f>
        <v>0</v>
      </c>
      <c r="AA83" s="206"/>
      <c r="AB83" s="206"/>
      <c r="AC83" s="206">
        <f>+AC82+AD82+AE82</f>
        <v>0</v>
      </c>
      <c r="AD83" s="206"/>
      <c r="AE83" s="206"/>
      <c r="AF83" s="51">
        <f>+T83+W83+Z83+AC83</f>
        <v>0</v>
      </c>
      <c r="AG83" s="59">
        <f>+AF83/S83</f>
        <v>0</v>
      </c>
      <c r="AH83" s="145"/>
    </row>
    <row r="84" spans="1:64" ht="17.25" x14ac:dyDescent="0.2">
      <c r="A84" s="55"/>
      <c r="B84" s="56"/>
      <c r="C84" s="56"/>
      <c r="D84" s="132"/>
      <c r="E84" s="58"/>
      <c r="F84" s="58"/>
      <c r="G84" s="203">
        <f>+G83/S83</f>
        <v>0</v>
      </c>
      <c r="H84" s="203"/>
      <c r="I84" s="203"/>
      <c r="J84" s="203">
        <f>+J83/S83</f>
        <v>0</v>
      </c>
      <c r="K84" s="203"/>
      <c r="L84" s="203"/>
      <c r="M84" s="303">
        <f>+M83/S83</f>
        <v>0</v>
      </c>
      <c r="N84" s="303"/>
      <c r="O84" s="303"/>
      <c r="P84" s="203">
        <f>+P83/S83</f>
        <v>1</v>
      </c>
      <c r="Q84" s="203"/>
      <c r="R84" s="203"/>
      <c r="S84" s="61">
        <f>+G84+J84+M84+P84</f>
        <v>1</v>
      </c>
      <c r="T84" s="203" t="e">
        <f>+T83/G83</f>
        <v>#DIV/0!</v>
      </c>
      <c r="U84" s="203"/>
      <c r="V84" s="203"/>
      <c r="W84" s="203" t="e">
        <f>+W83/J83</f>
        <v>#DIV/0!</v>
      </c>
      <c r="X84" s="203"/>
      <c r="Y84" s="203"/>
      <c r="Z84" s="203" t="e">
        <f>+Z83/M83</f>
        <v>#DIV/0!</v>
      </c>
      <c r="AA84" s="203"/>
      <c r="AB84" s="203"/>
      <c r="AC84" s="203">
        <f>+AC83/P83</f>
        <v>0</v>
      </c>
      <c r="AD84" s="203"/>
      <c r="AE84" s="203"/>
      <c r="AF84" s="61" t="e">
        <f>(T84+W84+Z84)/3</f>
        <v>#DIV/0!</v>
      </c>
      <c r="AG84" s="59"/>
      <c r="AH84" s="145"/>
    </row>
    <row r="85" spans="1:64" ht="17.25" x14ac:dyDescent="0.2">
      <c r="A85" s="209"/>
      <c r="B85" s="209"/>
      <c r="C85" s="209"/>
      <c r="D85" s="209"/>
      <c r="E85" s="209"/>
      <c r="F85" s="209"/>
      <c r="G85" s="209"/>
      <c r="H85" s="209"/>
      <c r="I85" s="209"/>
      <c r="J85" s="209"/>
      <c r="K85" s="209"/>
      <c r="L85" s="209"/>
      <c r="M85" s="209"/>
      <c r="N85" s="209"/>
      <c r="O85" s="209"/>
      <c r="P85" s="209"/>
      <c r="Q85" s="209"/>
      <c r="R85" s="209"/>
      <c r="S85" s="209"/>
      <c r="T85" s="209"/>
      <c r="U85" s="209"/>
      <c r="V85" s="209"/>
      <c r="W85" s="209"/>
      <c r="X85" s="209"/>
      <c r="Y85" s="209"/>
      <c r="Z85" s="209"/>
      <c r="AA85" s="209"/>
      <c r="AB85" s="209"/>
      <c r="AC85" s="209"/>
      <c r="AD85" s="209"/>
      <c r="AE85" s="209"/>
      <c r="AF85" s="209"/>
      <c r="AG85" s="209"/>
      <c r="AH85" s="209"/>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row>
    <row r="86" spans="1:64" ht="29.25" customHeight="1" x14ac:dyDescent="0.2">
      <c r="A86" s="150"/>
      <c r="B86" s="150"/>
      <c r="C86" s="151"/>
      <c r="D86" s="152"/>
      <c r="E86" s="151"/>
      <c r="F86" s="62"/>
      <c r="G86" s="153"/>
      <c r="H86" s="153"/>
      <c r="I86" s="153"/>
      <c r="J86" s="153"/>
      <c r="K86" s="153"/>
      <c r="L86" s="153"/>
      <c r="M86" s="293"/>
      <c r="N86" s="153"/>
      <c r="O86" s="153"/>
      <c r="P86" s="153"/>
      <c r="Q86" s="153"/>
      <c r="R86" s="153"/>
      <c r="S86" s="156"/>
      <c r="T86" s="153"/>
      <c r="U86" s="153"/>
      <c r="V86" s="153"/>
      <c r="W86" s="153"/>
      <c r="X86" s="153"/>
      <c r="Y86" s="153"/>
      <c r="Z86" s="153"/>
      <c r="AA86" s="153"/>
      <c r="AB86" s="153"/>
      <c r="AC86" s="153"/>
      <c r="AD86" s="153"/>
      <c r="AE86" s="153"/>
      <c r="AF86" s="157"/>
      <c r="AG86" s="158"/>
      <c r="AH86" s="159"/>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row>
    <row r="87" spans="1:64" ht="29.25" customHeight="1" x14ac:dyDescent="0.2">
      <c r="A87" s="150"/>
      <c r="B87" s="150"/>
      <c r="C87" s="151"/>
      <c r="D87" s="152"/>
      <c r="E87" s="151"/>
      <c r="F87" s="62"/>
      <c r="G87" s="210" t="s">
        <v>10</v>
      </c>
      <c r="H87" s="210"/>
      <c r="I87" s="210"/>
      <c r="J87" s="210"/>
      <c r="K87" s="210"/>
      <c r="L87" s="210"/>
      <c r="M87" s="210"/>
      <c r="N87" s="210"/>
      <c r="O87" s="210"/>
      <c r="P87" s="210"/>
      <c r="Q87" s="210"/>
      <c r="R87" s="210"/>
      <c r="S87" s="210"/>
      <c r="T87" s="211" t="s">
        <v>11</v>
      </c>
      <c r="U87" s="211"/>
      <c r="V87" s="211"/>
      <c r="W87" s="211"/>
      <c r="X87" s="211"/>
      <c r="Y87" s="211"/>
      <c r="Z87" s="211"/>
      <c r="AA87" s="211"/>
      <c r="AB87" s="211"/>
      <c r="AC87" s="211"/>
      <c r="AD87" s="211"/>
      <c r="AE87" s="211"/>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row>
    <row r="88" spans="1:64" ht="29.25" customHeight="1" x14ac:dyDescent="0.2">
      <c r="A88" s="150"/>
      <c r="B88" s="150"/>
      <c r="C88" s="151"/>
      <c r="D88" s="152"/>
      <c r="E88" s="151"/>
      <c r="F88" s="62"/>
      <c r="G88" s="161">
        <f t="shared" ref="G88:R88" si="17">G14+G28+G28+G51+G51+G64++G64+G70+G77+G82</f>
        <v>11</v>
      </c>
      <c r="H88" s="161">
        <f t="shared" si="17"/>
        <v>7</v>
      </c>
      <c r="I88" s="161">
        <f t="shared" si="17"/>
        <v>3</v>
      </c>
      <c r="J88" s="161">
        <f t="shared" si="17"/>
        <v>4</v>
      </c>
      <c r="K88" s="161">
        <f t="shared" si="17"/>
        <v>6</v>
      </c>
      <c r="L88" s="161">
        <f t="shared" si="17"/>
        <v>2</v>
      </c>
      <c r="M88" s="296">
        <f t="shared" si="17"/>
        <v>43</v>
      </c>
      <c r="N88" s="161">
        <f t="shared" si="17"/>
        <v>40</v>
      </c>
      <c r="O88" s="161">
        <f t="shared" si="17"/>
        <v>8</v>
      </c>
      <c r="P88" s="161">
        <f t="shared" si="17"/>
        <v>8</v>
      </c>
      <c r="Q88" s="161">
        <f t="shared" si="17"/>
        <v>5</v>
      </c>
      <c r="R88" s="161">
        <f t="shared" si="17"/>
        <v>4</v>
      </c>
      <c r="S88" s="164">
        <f>SUM(G88:R88)</f>
        <v>141</v>
      </c>
      <c r="T88" s="161">
        <f t="shared" ref="T88:AE88" si="18">+T14+T28+T28+T51+T51+T64++T64+T70+T77+T82</f>
        <v>7</v>
      </c>
      <c r="U88" s="161">
        <f t="shared" si="18"/>
        <v>9</v>
      </c>
      <c r="V88" s="161">
        <f t="shared" si="18"/>
        <v>4</v>
      </c>
      <c r="W88" s="161">
        <f t="shared" si="18"/>
        <v>1</v>
      </c>
      <c r="X88" s="161">
        <f t="shared" si="18"/>
        <v>8</v>
      </c>
      <c r="Y88" s="161">
        <f t="shared" si="18"/>
        <v>4</v>
      </c>
      <c r="Z88" s="161">
        <f t="shared" si="18"/>
        <v>22</v>
      </c>
      <c r="AA88" s="161">
        <f t="shared" si="18"/>
        <v>9</v>
      </c>
      <c r="AB88" s="161">
        <f t="shared" si="18"/>
        <v>0</v>
      </c>
      <c r="AC88" s="161">
        <f t="shared" si="18"/>
        <v>0</v>
      </c>
      <c r="AD88" s="161">
        <f t="shared" si="18"/>
        <v>0</v>
      </c>
      <c r="AE88" s="161">
        <f t="shared" si="18"/>
        <v>0</v>
      </c>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row>
    <row r="89" spans="1:64" ht="29.25" customHeight="1" x14ac:dyDescent="0.2">
      <c r="A89" s="150"/>
      <c r="B89" s="150"/>
      <c r="C89" s="151"/>
      <c r="D89" s="152"/>
      <c r="E89" s="151"/>
      <c r="F89" s="62"/>
      <c r="G89" s="165"/>
      <c r="H89" s="165"/>
      <c r="I89" s="165"/>
      <c r="J89" s="165"/>
      <c r="K89" s="165"/>
      <c r="L89" s="166"/>
      <c r="M89" s="297"/>
      <c r="N89" s="165"/>
      <c r="O89" s="165"/>
      <c r="P89" s="165"/>
      <c r="Q89" s="165"/>
      <c r="R89" s="165"/>
      <c r="S89" s="169"/>
      <c r="T89" s="212" t="s">
        <v>172</v>
      </c>
      <c r="U89" s="212"/>
      <c r="V89" s="212"/>
      <c r="W89" s="212"/>
      <c r="X89" s="212"/>
      <c r="Y89" s="212"/>
      <c r="Z89" s="212"/>
      <c r="AA89" s="212"/>
      <c r="AB89" s="212"/>
      <c r="AC89" s="212"/>
      <c r="AD89" s="212"/>
      <c r="AE89" s="21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row>
    <row r="90" spans="1:64" ht="29.25" customHeight="1" x14ac:dyDescent="0.2">
      <c r="A90" s="150"/>
      <c r="B90" s="150"/>
      <c r="C90" s="151"/>
      <c r="D90" s="152"/>
      <c r="E90" s="151"/>
      <c r="F90" s="62"/>
      <c r="G90" s="170"/>
      <c r="H90" s="170"/>
      <c r="I90" s="170"/>
      <c r="J90" s="170"/>
      <c r="K90" s="170"/>
      <c r="L90" s="171"/>
      <c r="M90" s="298"/>
      <c r="N90" s="170"/>
      <c r="O90" s="170"/>
      <c r="P90" s="170"/>
      <c r="Q90" s="174" t="s">
        <v>173</v>
      </c>
      <c r="R90" s="175"/>
      <c r="S90" s="176"/>
      <c r="T90" s="177">
        <f t="shared" ref="T90:AE90" si="19">IFERROR(T88/G88,"")</f>
        <v>0.63636363636363635</v>
      </c>
      <c r="U90" s="177">
        <f t="shared" si="19"/>
        <v>1.2857142857142858</v>
      </c>
      <c r="V90" s="177">
        <f t="shared" si="19"/>
        <v>1.3333333333333333</v>
      </c>
      <c r="W90" s="177">
        <f t="shared" si="19"/>
        <v>0.25</v>
      </c>
      <c r="X90" s="177">
        <f t="shared" si="19"/>
        <v>1.3333333333333333</v>
      </c>
      <c r="Y90" s="177">
        <f t="shared" si="19"/>
        <v>2</v>
      </c>
      <c r="Z90" s="177">
        <f t="shared" si="19"/>
        <v>0.51162790697674421</v>
      </c>
      <c r="AA90" s="177">
        <f t="shared" si="19"/>
        <v>0.22500000000000001</v>
      </c>
      <c r="AB90" s="177">
        <f t="shared" si="19"/>
        <v>0</v>
      </c>
      <c r="AC90" s="177">
        <f t="shared" si="19"/>
        <v>0</v>
      </c>
      <c r="AD90" s="177">
        <f t="shared" si="19"/>
        <v>0</v>
      </c>
      <c r="AE90" s="177">
        <f t="shared" si="19"/>
        <v>0</v>
      </c>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row>
    <row r="91" spans="1:64" ht="29.25" customHeight="1" x14ac:dyDescent="0.2">
      <c r="A91" s="150"/>
      <c r="B91" s="150"/>
      <c r="C91" s="151"/>
      <c r="D91" s="152"/>
      <c r="E91" s="151"/>
      <c r="F91" s="62"/>
      <c r="G91" s="170"/>
      <c r="H91" s="170"/>
      <c r="I91" s="170"/>
      <c r="J91" s="170"/>
      <c r="K91" s="170"/>
      <c r="L91" s="171"/>
      <c r="M91" s="298"/>
      <c r="N91" s="170"/>
      <c r="O91" s="170"/>
      <c r="P91" s="170"/>
      <c r="Q91" s="174" t="s">
        <v>174</v>
      </c>
      <c r="R91" s="175"/>
      <c r="S91" s="176"/>
      <c r="T91" s="213">
        <f>IFERROR(SUM(T88:V88)/SUM(G88:I88),"")</f>
        <v>0.95238095238095233</v>
      </c>
      <c r="U91" s="213"/>
      <c r="V91" s="213"/>
      <c r="W91" s="213">
        <f>IFERROR(SUM(W88:Y88)/SUM(J88:L88),"")</f>
        <v>1.0833333333333333</v>
      </c>
      <c r="X91" s="213"/>
      <c r="Y91" s="213"/>
      <c r="Z91" s="213">
        <f>IFERROR(SUM(Z88:AB88)/SUM(M88:O88),"")</f>
        <v>0.34065934065934067</v>
      </c>
      <c r="AA91" s="213"/>
      <c r="AB91" s="213"/>
      <c r="AC91" s="213">
        <f>IFERROR(SUM(AC88:AE88)/SUM(P88:R88),"")</f>
        <v>0</v>
      </c>
      <c r="AD91" s="213"/>
      <c r="AE91" s="213"/>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row>
    <row r="92" spans="1:64" ht="29.25" customHeight="1" x14ac:dyDescent="0.2">
      <c r="A92" s="150"/>
      <c r="B92" s="150"/>
      <c r="C92" s="151"/>
      <c r="D92" s="152"/>
      <c r="E92" s="151"/>
      <c r="F92" s="62"/>
      <c r="G92" s="170"/>
      <c r="H92" s="170"/>
      <c r="I92" s="170"/>
      <c r="J92" s="170"/>
      <c r="K92" s="170"/>
      <c r="L92" s="171"/>
      <c r="M92" s="298"/>
      <c r="N92" s="170"/>
      <c r="O92" s="170"/>
      <c r="P92" s="170"/>
      <c r="Q92" s="174" t="s">
        <v>175</v>
      </c>
      <c r="R92" s="175"/>
      <c r="S92" s="176"/>
      <c r="T92" s="213">
        <f>IFERROR(SUM(T88:Y88)/SUM(G88:L88),"")</f>
        <v>1</v>
      </c>
      <c r="U92" s="213"/>
      <c r="V92" s="213"/>
      <c r="W92" s="213"/>
      <c r="X92" s="213"/>
      <c r="Y92" s="213"/>
      <c r="Z92" s="213">
        <f>IFERROR(SUM(Z88:AE88)/SUM(M88:R88),"")</f>
        <v>0.28703703703703703</v>
      </c>
      <c r="AA92" s="213"/>
      <c r="AB92" s="213"/>
      <c r="AC92" s="213"/>
      <c r="AD92" s="213"/>
      <c r="AE92" s="213"/>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row>
    <row r="93" spans="1:64" ht="29.25" customHeight="1" x14ac:dyDescent="0.2">
      <c r="A93" s="150"/>
      <c r="B93" s="150"/>
      <c r="C93" s="151"/>
      <c r="D93" s="152"/>
      <c r="E93" s="151"/>
      <c r="F93" s="62"/>
      <c r="G93" s="170"/>
      <c r="H93" s="170"/>
      <c r="I93" s="170"/>
      <c r="J93" s="170"/>
      <c r="K93" s="170"/>
      <c r="L93" s="171"/>
      <c r="M93" s="298"/>
      <c r="N93" s="170"/>
      <c r="O93" s="170"/>
      <c r="P93" s="170"/>
      <c r="Q93" s="174" t="s">
        <v>176</v>
      </c>
      <c r="R93" s="175"/>
      <c r="S93" s="176"/>
      <c r="T93" s="213">
        <f>IFERROR(SUM(T88:AE88)/SUM(G88:R88),"")</f>
        <v>0.45390070921985815</v>
      </c>
      <c r="U93" s="213"/>
      <c r="V93" s="213"/>
      <c r="W93" s="213"/>
      <c r="X93" s="213"/>
      <c r="Y93" s="213"/>
      <c r="Z93" s="213"/>
      <c r="AA93" s="213"/>
      <c r="AB93" s="213"/>
      <c r="AC93" s="213"/>
      <c r="AD93" s="213"/>
      <c r="AE93" s="213"/>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row>
    <row r="94" spans="1:64" ht="29.25" customHeight="1" x14ac:dyDescent="0.2">
      <c r="A94" s="150"/>
      <c r="B94" s="150"/>
      <c r="C94" s="151"/>
      <c r="D94" s="152"/>
      <c r="E94" s="151"/>
      <c r="F94" s="62"/>
      <c r="G94" s="178"/>
      <c r="H94" s="161">
        <f>SUM($G88:H88)</f>
        <v>18</v>
      </c>
      <c r="I94" s="161">
        <f>SUM($G88:I88)</f>
        <v>21</v>
      </c>
      <c r="J94" s="161">
        <f>SUM($G88:J88)</f>
        <v>25</v>
      </c>
      <c r="K94" s="161">
        <f>SUM($G88:K88)</f>
        <v>31</v>
      </c>
      <c r="L94" s="161">
        <f>SUM($G88:L88)</f>
        <v>33</v>
      </c>
      <c r="M94" s="296">
        <f>SUM($G88:M88)</f>
        <v>76</v>
      </c>
      <c r="N94" s="161">
        <f>SUM($G88:N88)</f>
        <v>116</v>
      </c>
      <c r="O94" s="161">
        <f>SUM($G88:O88)</f>
        <v>124</v>
      </c>
      <c r="P94" s="161">
        <f>SUM($G88:P88)</f>
        <v>132</v>
      </c>
      <c r="Q94" s="161">
        <f>SUM($G88:Q88)</f>
        <v>137</v>
      </c>
      <c r="R94" s="161">
        <f>SUM($G88:R88)</f>
        <v>141</v>
      </c>
      <c r="S94" s="179"/>
      <c r="T94" s="161">
        <f>SUM($T88:T$88)</f>
        <v>7</v>
      </c>
      <c r="U94" s="161">
        <f>SUM($T88:U$88)</f>
        <v>16</v>
      </c>
      <c r="V94" s="161">
        <f>SUM($T88:V$88)</f>
        <v>20</v>
      </c>
      <c r="W94" s="161">
        <f>SUM($T88:W$88)</f>
        <v>21</v>
      </c>
      <c r="X94" s="161">
        <f>SUM($T88:X$88)</f>
        <v>29</v>
      </c>
      <c r="Y94" s="161">
        <f>SUM($T88:Y$88)</f>
        <v>33</v>
      </c>
      <c r="Z94" s="161">
        <f>SUM($T88:Z$88)</f>
        <v>55</v>
      </c>
      <c r="AA94" s="161">
        <f>SUM($T88:AA$88)</f>
        <v>64</v>
      </c>
      <c r="AB94" s="161">
        <f>SUM($T88:AB$88)</f>
        <v>64</v>
      </c>
      <c r="AC94" s="161">
        <f>SUM($T88:AC$88)</f>
        <v>64</v>
      </c>
      <c r="AD94" s="161">
        <f>SUM($T88:AD$88)</f>
        <v>64</v>
      </c>
      <c r="AE94" s="161">
        <f>SUM($T88:AE$88)</f>
        <v>64</v>
      </c>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row>
    <row r="95" spans="1:64" ht="29.25" customHeight="1" x14ac:dyDescent="0.2">
      <c r="A95" s="150"/>
      <c r="B95" s="150"/>
      <c r="C95" s="151"/>
      <c r="D95" s="152"/>
      <c r="E95" s="151"/>
      <c r="F95" s="62"/>
      <c r="G95" s="178"/>
      <c r="H95" s="178"/>
      <c r="I95" s="178"/>
      <c r="J95" s="178"/>
      <c r="K95" s="178"/>
      <c r="L95" s="180"/>
      <c r="M95" s="299"/>
      <c r="N95" s="178"/>
      <c r="O95" s="178"/>
      <c r="P95" s="178"/>
      <c r="Q95" s="178"/>
      <c r="R95" s="178"/>
      <c r="S95" s="183"/>
      <c r="T95" s="184"/>
      <c r="U95" s="185">
        <f t="shared" ref="U95:AE95" si="20">IFERROR(U94/H94,"")</f>
        <v>0.88888888888888884</v>
      </c>
      <c r="V95" s="185">
        <f t="shared" si="20"/>
        <v>0.95238095238095233</v>
      </c>
      <c r="W95" s="185">
        <f t="shared" si="20"/>
        <v>0.84</v>
      </c>
      <c r="X95" s="185">
        <f t="shared" si="20"/>
        <v>0.93548387096774188</v>
      </c>
      <c r="Y95" s="185">
        <f t="shared" si="20"/>
        <v>1</v>
      </c>
      <c r="Z95" s="185">
        <f t="shared" si="20"/>
        <v>0.72368421052631582</v>
      </c>
      <c r="AA95" s="185">
        <f t="shared" si="20"/>
        <v>0.55172413793103448</v>
      </c>
      <c r="AB95" s="185">
        <f t="shared" si="20"/>
        <v>0.5161290322580645</v>
      </c>
      <c r="AC95" s="185">
        <f t="shared" si="20"/>
        <v>0.48484848484848486</v>
      </c>
      <c r="AD95" s="185">
        <f t="shared" si="20"/>
        <v>0.46715328467153283</v>
      </c>
      <c r="AE95" s="185">
        <f t="shared" si="20"/>
        <v>0.45390070921985815</v>
      </c>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row>
    <row r="96" spans="1:64" ht="17.25" x14ac:dyDescent="0.2">
      <c r="R96" s="1"/>
      <c r="S96" s="189"/>
      <c r="AE96" s="1"/>
      <c r="AF96" s="189"/>
    </row>
    <row r="97" spans="1:34" ht="17.25" x14ac:dyDescent="0.2">
      <c r="R97" s="1"/>
      <c r="S97" s="189"/>
      <c r="AE97" s="1"/>
      <c r="AF97" s="189"/>
    </row>
    <row r="98" spans="1:34" ht="124.5" customHeight="1" x14ac:dyDescent="0.2">
      <c r="A98" s="214" t="s">
        <v>177</v>
      </c>
      <c r="B98" s="214"/>
      <c r="C98" s="214"/>
      <c r="D98" s="214"/>
      <c r="E98" s="214"/>
      <c r="F98" s="214"/>
      <c r="G98" s="214"/>
      <c r="H98" s="214"/>
      <c r="I98" s="214"/>
      <c r="J98" s="214"/>
      <c r="K98" s="214"/>
      <c r="L98" s="214"/>
      <c r="M98" s="214"/>
      <c r="N98" s="214"/>
      <c r="O98" s="214"/>
      <c r="P98" s="214"/>
      <c r="Q98" s="214"/>
      <c r="R98" s="214"/>
      <c r="S98" s="214"/>
      <c r="T98" s="214"/>
      <c r="U98" s="214"/>
      <c r="V98" s="214"/>
      <c r="W98" s="214"/>
      <c r="X98" s="214"/>
      <c r="Y98" s="214"/>
      <c r="Z98" s="214"/>
      <c r="AA98" s="214"/>
      <c r="AB98" s="214"/>
      <c r="AC98" s="214"/>
      <c r="AD98" s="214"/>
      <c r="AE98" s="214"/>
      <c r="AF98" s="214"/>
      <c r="AG98" s="214"/>
      <c r="AH98" s="214"/>
    </row>
    <row r="99" spans="1:34" ht="24.75" customHeight="1" x14ac:dyDescent="0.2">
      <c r="A99" s="214" t="s">
        <v>178</v>
      </c>
      <c r="B99" s="214"/>
      <c r="C99" s="214"/>
      <c r="D99" s="214"/>
      <c r="E99" s="214"/>
      <c r="F99" s="214"/>
      <c r="G99" s="214"/>
      <c r="H99" s="190"/>
      <c r="I99" s="190"/>
      <c r="J99" s="190"/>
      <c r="K99" s="190"/>
      <c r="L99" s="190"/>
      <c r="M99" s="301"/>
      <c r="N99" s="190"/>
      <c r="O99" s="190"/>
      <c r="P99" s="190"/>
      <c r="Q99" s="190"/>
      <c r="R99" s="190"/>
      <c r="S99" s="193"/>
      <c r="U99" s="190"/>
      <c r="V99" s="190"/>
      <c r="W99" s="190"/>
      <c r="X99" s="190"/>
      <c r="Y99" s="190"/>
      <c r="Z99" s="190"/>
      <c r="AA99" s="190"/>
      <c r="AB99" s="190"/>
      <c r="AC99" s="190"/>
      <c r="AD99" s="190"/>
      <c r="AE99" s="190"/>
      <c r="AF99" s="193"/>
      <c r="AG99" s="190"/>
      <c r="AH99" s="190"/>
    </row>
    <row r="100" spans="1:34" ht="51" customHeight="1" x14ac:dyDescent="0.3">
      <c r="A100" s="215" t="s">
        <v>179</v>
      </c>
      <c r="B100" s="215"/>
      <c r="C100" s="215"/>
      <c r="D100" s="215"/>
      <c r="E100" s="215"/>
      <c r="F100" s="215"/>
      <c r="R100" s="1"/>
      <c r="S100" s="189"/>
      <c r="AE100" s="1"/>
      <c r="AF100" s="189"/>
    </row>
    <row r="101" spans="1:34" ht="23.25" customHeight="1" x14ac:dyDescent="0.2">
      <c r="A101" s="214" t="s">
        <v>180</v>
      </c>
      <c r="B101" s="214"/>
      <c r="C101" s="214"/>
      <c r="D101" s="214"/>
      <c r="E101" s="214"/>
      <c r="F101" s="214"/>
      <c r="G101" s="214"/>
      <c r="R101" s="1"/>
      <c r="S101" s="189"/>
      <c r="AE101" s="1"/>
      <c r="AF101" s="189"/>
    </row>
    <row r="102" spans="1:34" ht="17.25" customHeight="1" x14ac:dyDescent="0.2">
      <c r="A102" s="214" t="s">
        <v>181</v>
      </c>
      <c r="B102" s="214"/>
      <c r="C102" s="214"/>
      <c r="D102" s="214"/>
      <c r="E102" s="190"/>
      <c r="R102" s="1"/>
      <c r="S102" s="189"/>
      <c r="AE102" s="1"/>
      <c r="AF102" s="189"/>
    </row>
    <row r="103" spans="1:34" ht="17.25" x14ac:dyDescent="0.2">
      <c r="R103" s="1"/>
      <c r="S103" s="189"/>
      <c r="AE103" s="1"/>
      <c r="AF103" s="189"/>
    </row>
    <row r="104" spans="1:34" ht="17.25" x14ac:dyDescent="0.2">
      <c r="R104" s="1"/>
      <c r="S104" s="189"/>
      <c r="AE104" s="1"/>
      <c r="AF104" s="189"/>
    </row>
    <row r="105" spans="1:34" ht="17.25" customHeight="1" x14ac:dyDescent="0.2">
      <c r="A105" s="214" t="s">
        <v>182</v>
      </c>
      <c r="B105" s="214"/>
      <c r="C105" s="214"/>
      <c r="D105" s="214"/>
      <c r="E105" s="214"/>
      <c r="F105" s="214"/>
      <c r="G105" s="214"/>
      <c r="H105" s="214"/>
      <c r="I105" s="214"/>
      <c r="J105" s="214"/>
      <c r="K105" s="214"/>
      <c r="L105" s="214"/>
      <c r="M105" s="214"/>
      <c r="R105" s="1"/>
      <c r="S105" s="189"/>
      <c r="AE105" s="1"/>
      <c r="AF105" s="189"/>
    </row>
    <row r="106" spans="1:34" ht="17.25" x14ac:dyDescent="0.2">
      <c r="R106" s="1"/>
      <c r="S106" s="189"/>
      <c r="AE106" s="1"/>
      <c r="AF106" s="189"/>
    </row>
    <row r="107" spans="1:34" ht="25.5" customHeight="1" x14ac:dyDescent="0.2">
      <c r="A107" s="205" t="s">
        <v>183</v>
      </c>
      <c r="B107" s="205"/>
      <c r="C107" s="205"/>
      <c r="D107" s="205"/>
      <c r="E107" s="205"/>
      <c r="F107" s="205"/>
      <c r="R107" s="1"/>
      <c r="S107" s="189"/>
      <c r="AE107" s="1"/>
      <c r="AF107" s="189"/>
    </row>
    <row r="108" spans="1:34" ht="71.099999999999994" customHeight="1" x14ac:dyDescent="0.2">
      <c r="A108" s="311" t="s">
        <v>263</v>
      </c>
      <c r="B108" s="311"/>
      <c r="C108" s="311"/>
      <c r="D108" s="311"/>
      <c r="E108" s="311"/>
      <c r="F108" s="311"/>
      <c r="R108" s="1"/>
      <c r="S108" s="189"/>
      <c r="AE108" s="1"/>
      <c r="AF108" s="189"/>
    </row>
    <row r="109" spans="1:34" ht="17.25" x14ac:dyDescent="0.2">
      <c r="R109" s="1"/>
      <c r="S109" s="189"/>
      <c r="AE109" s="1"/>
      <c r="AF109" s="189"/>
    </row>
    <row r="110" spans="1:34" ht="17.25" x14ac:dyDescent="0.2">
      <c r="R110" s="1"/>
      <c r="S110" s="189"/>
      <c r="AE110" s="1"/>
      <c r="AF110" s="189"/>
    </row>
    <row r="111" spans="1:34" ht="17.25" x14ac:dyDescent="0.2">
      <c r="R111" s="1"/>
      <c r="S111" s="189"/>
      <c r="AE111" s="1"/>
      <c r="AF111" s="189"/>
    </row>
    <row r="112" spans="1:34" ht="17.25" x14ac:dyDescent="0.2">
      <c r="R112" s="1"/>
      <c r="S112" s="189"/>
      <c r="AE112" s="1"/>
      <c r="AF112" s="189"/>
    </row>
    <row r="113" spans="18:32" ht="17.25" x14ac:dyDescent="0.2">
      <c r="R113" s="1"/>
      <c r="S113" s="189"/>
      <c r="AE113" s="1"/>
      <c r="AF113" s="189"/>
    </row>
    <row r="114" spans="18:32" ht="17.25" x14ac:dyDescent="0.2">
      <c r="R114" s="1"/>
      <c r="S114" s="189"/>
      <c r="AE114" s="1"/>
      <c r="AF114" s="189"/>
    </row>
    <row r="115" spans="18:32" ht="17.25" x14ac:dyDescent="0.2">
      <c r="R115" s="1"/>
      <c r="S115" s="189"/>
      <c r="AE115" s="1"/>
      <c r="AF115" s="189"/>
    </row>
    <row r="116" spans="18:32" ht="17.25" x14ac:dyDescent="0.2">
      <c r="R116" s="1"/>
      <c r="S116" s="189"/>
      <c r="AE116" s="1"/>
      <c r="AF116" s="189"/>
    </row>
    <row r="117" spans="18:32" ht="17.25" x14ac:dyDescent="0.2">
      <c r="R117" s="1"/>
      <c r="S117" s="189"/>
      <c r="AE117" s="1"/>
      <c r="AF117" s="189"/>
    </row>
    <row r="118" spans="18:32" ht="17.25" x14ac:dyDescent="0.2">
      <c r="R118" s="1"/>
      <c r="S118" s="189"/>
      <c r="AE118" s="1"/>
      <c r="AF118" s="189"/>
    </row>
    <row r="119" spans="18:32" ht="17.25" x14ac:dyDescent="0.2">
      <c r="R119" s="1"/>
      <c r="S119" s="189"/>
      <c r="AE119" s="1"/>
      <c r="AF119" s="189"/>
    </row>
    <row r="120" spans="18:32" ht="17.25" x14ac:dyDescent="0.2">
      <c r="R120" s="1"/>
      <c r="S120" s="189"/>
      <c r="AE120" s="1"/>
      <c r="AF120" s="189"/>
    </row>
    <row r="121" spans="18:32" ht="17.25" x14ac:dyDescent="0.2">
      <c r="R121" s="1"/>
      <c r="S121" s="189"/>
      <c r="AE121" s="1"/>
      <c r="AF121" s="189"/>
    </row>
    <row r="122" spans="18:32" ht="17.25" x14ac:dyDescent="0.2">
      <c r="R122" s="1"/>
      <c r="S122" s="189"/>
      <c r="AE122" s="1"/>
      <c r="AF122" s="189"/>
    </row>
    <row r="123" spans="18:32" ht="17.25" x14ac:dyDescent="0.2">
      <c r="R123" s="1"/>
      <c r="S123" s="189"/>
      <c r="AE123" s="1"/>
      <c r="AF123" s="189"/>
    </row>
    <row r="124" spans="18:32" ht="17.25" x14ac:dyDescent="0.2">
      <c r="R124" s="1"/>
      <c r="S124" s="189"/>
      <c r="AE124" s="1"/>
      <c r="AF124" s="189"/>
    </row>
    <row r="125" spans="18:32" ht="17.25" x14ac:dyDescent="0.2">
      <c r="R125" s="1"/>
      <c r="S125" s="189"/>
      <c r="AE125" s="1"/>
      <c r="AF125" s="189"/>
    </row>
    <row r="126" spans="18:32" ht="17.25" x14ac:dyDescent="0.2">
      <c r="R126" s="1"/>
      <c r="S126" s="189"/>
      <c r="AE126" s="1"/>
      <c r="AF126" s="189"/>
    </row>
    <row r="127" spans="18:32" ht="17.25" x14ac:dyDescent="0.2">
      <c r="R127" s="1"/>
      <c r="S127" s="189"/>
      <c r="AE127" s="1"/>
      <c r="AF127" s="189"/>
    </row>
    <row r="128" spans="18:32" ht="17.25" x14ac:dyDescent="0.2">
      <c r="R128" s="1"/>
      <c r="S128" s="189"/>
      <c r="AE128" s="1"/>
      <c r="AF128" s="189"/>
    </row>
    <row r="129" spans="18:32" ht="17.25" x14ac:dyDescent="0.2">
      <c r="R129" s="1"/>
      <c r="S129" s="189"/>
      <c r="AE129" s="1"/>
      <c r="AF129" s="189"/>
    </row>
    <row r="130" spans="18:32" ht="17.25" x14ac:dyDescent="0.2">
      <c r="R130" s="1"/>
      <c r="S130" s="189"/>
      <c r="AE130" s="1"/>
      <c r="AF130" s="189"/>
    </row>
    <row r="131" spans="18:32" ht="17.25" x14ac:dyDescent="0.2">
      <c r="R131" s="1"/>
      <c r="S131" s="189"/>
      <c r="AE131" s="1"/>
      <c r="AF131" s="189"/>
    </row>
    <row r="132" spans="18:32" ht="17.25" x14ac:dyDescent="0.2">
      <c r="R132" s="1"/>
      <c r="S132" s="189"/>
      <c r="AE132" s="1"/>
      <c r="AF132" s="189"/>
    </row>
    <row r="133" spans="18:32" ht="17.25" x14ac:dyDescent="0.2">
      <c r="R133" s="1"/>
      <c r="S133" s="189"/>
      <c r="AE133" s="1"/>
      <c r="AF133" s="189"/>
    </row>
    <row r="134" spans="18:32" ht="17.25" x14ac:dyDescent="0.2">
      <c r="R134" s="1"/>
      <c r="S134" s="189"/>
      <c r="AE134" s="1"/>
      <c r="AF134" s="189"/>
    </row>
    <row r="135" spans="18:32" ht="17.25" x14ac:dyDescent="0.2">
      <c r="R135" s="1"/>
      <c r="S135" s="189"/>
      <c r="AE135" s="1"/>
      <c r="AF135" s="189"/>
    </row>
    <row r="136" spans="18:32" ht="17.25" x14ac:dyDescent="0.2">
      <c r="R136" s="1"/>
      <c r="S136" s="189"/>
      <c r="AE136" s="1"/>
      <c r="AF136" s="189"/>
    </row>
    <row r="137" spans="18:32" ht="17.25" x14ac:dyDescent="0.2">
      <c r="R137" s="1"/>
      <c r="S137" s="189"/>
      <c r="AE137" s="1"/>
      <c r="AF137" s="189"/>
    </row>
    <row r="138" spans="18:32" ht="17.25" x14ac:dyDescent="0.2">
      <c r="R138" s="1"/>
      <c r="S138" s="189"/>
      <c r="AE138" s="1"/>
      <c r="AF138" s="189"/>
    </row>
    <row r="139" spans="18:32" ht="17.25" x14ac:dyDescent="0.2">
      <c r="R139" s="1"/>
      <c r="S139" s="189"/>
      <c r="AE139" s="1"/>
      <c r="AF139" s="189"/>
    </row>
    <row r="140" spans="18:32" ht="17.25" x14ac:dyDescent="0.2">
      <c r="R140" s="1"/>
      <c r="S140" s="189"/>
      <c r="AE140" s="1"/>
      <c r="AF140" s="189"/>
    </row>
    <row r="141" spans="18:32" ht="17.25" x14ac:dyDescent="0.2">
      <c r="R141" s="1"/>
      <c r="S141" s="189"/>
      <c r="AE141" s="1"/>
      <c r="AF141" s="189"/>
    </row>
  </sheetData>
  <mergeCells count="153">
    <mergeCell ref="A105:M105"/>
    <mergeCell ref="A107:F107"/>
    <mergeCell ref="A108:F108"/>
    <mergeCell ref="T93:AE93"/>
    <mergeCell ref="A98:AH98"/>
    <mergeCell ref="A99:G99"/>
    <mergeCell ref="A100:F100"/>
    <mergeCell ref="A101:G101"/>
    <mergeCell ref="A102:D102"/>
    <mergeCell ref="T91:V91"/>
    <mergeCell ref="W91:Y91"/>
    <mergeCell ref="Z91:AB91"/>
    <mergeCell ref="AC91:AE91"/>
    <mergeCell ref="T92:Y92"/>
    <mergeCell ref="Z92:AE92"/>
    <mergeCell ref="Z84:AB84"/>
    <mergeCell ref="AC84:AE84"/>
    <mergeCell ref="A85:AH85"/>
    <mergeCell ref="G87:S87"/>
    <mergeCell ref="T87:AE87"/>
    <mergeCell ref="T89:AE89"/>
    <mergeCell ref="G84:I84"/>
    <mergeCell ref="J84:L84"/>
    <mergeCell ref="M84:O84"/>
    <mergeCell ref="P84:R84"/>
    <mergeCell ref="T84:V84"/>
    <mergeCell ref="W84:Y84"/>
    <mergeCell ref="A80:AH80"/>
    <mergeCell ref="G83:I83"/>
    <mergeCell ref="J83:L83"/>
    <mergeCell ref="M83:O83"/>
    <mergeCell ref="P83:R83"/>
    <mergeCell ref="T83:V83"/>
    <mergeCell ref="W83:Y83"/>
    <mergeCell ref="Z83:AB83"/>
    <mergeCell ref="AC83:AE83"/>
    <mergeCell ref="AC78:AE78"/>
    <mergeCell ref="G79:I79"/>
    <mergeCell ref="J79:L79"/>
    <mergeCell ref="M79:O79"/>
    <mergeCell ref="P79:R79"/>
    <mergeCell ref="T79:V79"/>
    <mergeCell ref="W79:Y79"/>
    <mergeCell ref="Z79:AB79"/>
    <mergeCell ref="AC79:AE79"/>
    <mergeCell ref="Z72:AB72"/>
    <mergeCell ref="AC72:AE72"/>
    <mergeCell ref="A73:AH73"/>
    <mergeCell ref="G78:I78"/>
    <mergeCell ref="J78:L78"/>
    <mergeCell ref="M78:O78"/>
    <mergeCell ref="P78:R78"/>
    <mergeCell ref="T78:V78"/>
    <mergeCell ref="W78:Y78"/>
    <mergeCell ref="Z78:AB78"/>
    <mergeCell ref="G72:I72"/>
    <mergeCell ref="J72:L72"/>
    <mergeCell ref="M72:O72"/>
    <mergeCell ref="P72:R72"/>
    <mergeCell ref="T72:V72"/>
    <mergeCell ref="W72:Y72"/>
    <mergeCell ref="A67:AH67"/>
    <mergeCell ref="G71:I71"/>
    <mergeCell ref="J71:L71"/>
    <mergeCell ref="M71:O71"/>
    <mergeCell ref="P71:R71"/>
    <mergeCell ref="T71:V71"/>
    <mergeCell ref="W71:Y71"/>
    <mergeCell ref="Z71:AB71"/>
    <mergeCell ref="AC71:AE71"/>
    <mergeCell ref="AC65:AE65"/>
    <mergeCell ref="G66:I66"/>
    <mergeCell ref="J66:L66"/>
    <mergeCell ref="M66:O66"/>
    <mergeCell ref="P66:R66"/>
    <mergeCell ref="T66:V66"/>
    <mergeCell ref="W66:Y66"/>
    <mergeCell ref="Z66:AB66"/>
    <mergeCell ref="AC66:AE66"/>
    <mergeCell ref="Z53:AB53"/>
    <mergeCell ref="AC53:AE53"/>
    <mergeCell ref="A54:AH54"/>
    <mergeCell ref="G65:I65"/>
    <mergeCell ref="J65:L65"/>
    <mergeCell ref="M65:O65"/>
    <mergeCell ref="P65:R65"/>
    <mergeCell ref="T65:V65"/>
    <mergeCell ref="W65:Y65"/>
    <mergeCell ref="Z65:AB65"/>
    <mergeCell ref="G53:I53"/>
    <mergeCell ref="J53:L53"/>
    <mergeCell ref="M53:O53"/>
    <mergeCell ref="P53:R53"/>
    <mergeCell ref="T53:V53"/>
    <mergeCell ref="W53:Y53"/>
    <mergeCell ref="A31:AH31"/>
    <mergeCell ref="G52:I52"/>
    <mergeCell ref="J52:L52"/>
    <mergeCell ref="M52:O52"/>
    <mergeCell ref="P52:R52"/>
    <mergeCell ref="T52:V52"/>
    <mergeCell ref="W52:Y52"/>
    <mergeCell ref="Z52:AB52"/>
    <mergeCell ref="AC52:AE52"/>
    <mergeCell ref="AC29:AE29"/>
    <mergeCell ref="G30:I30"/>
    <mergeCell ref="J30:L30"/>
    <mergeCell ref="M30:O30"/>
    <mergeCell ref="P30:R30"/>
    <mergeCell ref="T30:V30"/>
    <mergeCell ref="W30:Y30"/>
    <mergeCell ref="Z30:AB30"/>
    <mergeCell ref="AC30:AE30"/>
    <mergeCell ref="AC16:AE16"/>
    <mergeCell ref="A17:AH17"/>
    <mergeCell ref="A28:F28"/>
    <mergeCell ref="G29:I29"/>
    <mergeCell ref="J29:L29"/>
    <mergeCell ref="M29:O29"/>
    <mergeCell ref="P29:R29"/>
    <mergeCell ref="T29:V29"/>
    <mergeCell ref="W29:Y29"/>
    <mergeCell ref="Z29:AB29"/>
    <mergeCell ref="W15:Y15"/>
    <mergeCell ref="Z15:AB15"/>
    <mergeCell ref="AC15:AE15"/>
    <mergeCell ref="G16:I16"/>
    <mergeCell ref="J16:L16"/>
    <mergeCell ref="M16:O16"/>
    <mergeCell ref="P16:R16"/>
    <mergeCell ref="T16:V16"/>
    <mergeCell ref="W16:Y16"/>
    <mergeCell ref="Z16:AB16"/>
    <mergeCell ref="G5:R5"/>
    <mergeCell ref="T5:AF5"/>
    <mergeCell ref="A7:AH7"/>
    <mergeCell ref="A8:AH8"/>
    <mergeCell ref="A14:F14"/>
    <mergeCell ref="G15:I15"/>
    <mergeCell ref="J15:L15"/>
    <mergeCell ref="M15:O15"/>
    <mergeCell ref="P15:R15"/>
    <mergeCell ref="T15:V15"/>
    <mergeCell ref="A1:AH1"/>
    <mergeCell ref="A2:AH2"/>
    <mergeCell ref="A3:AH3"/>
    <mergeCell ref="A4:AH4"/>
    <mergeCell ref="A5:A6"/>
    <mergeCell ref="B5:B6"/>
    <mergeCell ref="C5:C6"/>
    <mergeCell ref="D5:D6"/>
    <mergeCell ref="E5:E6"/>
    <mergeCell ref="F5:F6"/>
  </mergeCells>
  <pageMargins left="0.25" right="0.25" top="1.1437007874015752" bottom="1.0472440944881893" header="0.75000000000000011" footer="0.30000000000000004"/>
  <pageSetup paperSize="0" scale="31" fitToWidth="0" fitToHeight="0" orientation="landscape" horizontalDpi="0" verticalDpi="0" copies="0"/>
  <headerFooter alignWithMargins="0">
    <oddFooter>&amp;CPROGRAMA GENERAL DE MSM - OCIN 2017&amp;RPág. &amp;P de &amp;N</oddFooter>
  </headerFooter>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65"/>
  <sheetViews>
    <sheetView workbookViewId="0"/>
  </sheetViews>
  <sheetFormatPr baseColWidth="10" defaultRowHeight="13.9" x14ac:dyDescent="0.2"/>
  <cols>
    <col min="1" max="1" width="1.75" style="312" customWidth="1"/>
    <col min="2" max="2" width="19.25" style="312" customWidth="1"/>
    <col min="3" max="3" width="12.375" style="313" customWidth="1"/>
    <col min="4" max="35" width="3.625" style="312" customWidth="1"/>
    <col min="36" max="37" width="3.625" style="313" customWidth="1"/>
    <col min="38" max="53" width="3.625" style="312" customWidth="1"/>
    <col min="54" max="54" width="3.625" style="313" customWidth="1"/>
    <col min="55" max="57" width="3.625" style="312" customWidth="1"/>
    <col min="58" max="64" width="11.125" style="312" customWidth="1"/>
    <col min="65" max="65" width="11" customWidth="1"/>
  </cols>
  <sheetData>
    <row r="1" spans="1:64" ht="14.25" x14ac:dyDescent="0.2"/>
    <row r="2" spans="1:64" ht="22.5" customHeight="1" x14ac:dyDescent="0.2">
      <c r="B2" s="347" t="s">
        <v>264</v>
      </c>
      <c r="C2" s="347"/>
      <c r="D2" s="347" t="s">
        <v>265</v>
      </c>
      <c r="E2" s="347"/>
      <c r="F2" s="347"/>
      <c r="G2" s="347"/>
      <c r="H2" s="347"/>
      <c r="I2" s="347"/>
      <c r="J2" s="347"/>
      <c r="K2" s="347"/>
      <c r="L2" s="347"/>
      <c r="M2" s="347"/>
      <c r="N2" s="347"/>
      <c r="O2" s="347"/>
      <c r="P2" s="347"/>
      <c r="Q2" s="347"/>
      <c r="R2" s="347"/>
      <c r="S2" s="347"/>
      <c r="T2" s="347"/>
      <c r="U2" s="347" t="s">
        <v>266</v>
      </c>
      <c r="V2" s="347"/>
      <c r="W2" s="347"/>
      <c r="X2" s="347"/>
      <c r="Y2" s="347"/>
      <c r="Z2" s="347"/>
      <c r="AA2" s="347"/>
      <c r="AB2" s="347"/>
      <c r="AC2" s="347"/>
      <c r="AD2" s="347"/>
      <c r="AE2" s="347"/>
      <c r="AF2" s="347"/>
      <c r="AG2" s="347"/>
      <c r="AH2" s="347"/>
      <c r="AI2" s="347"/>
      <c r="AJ2" s="347"/>
      <c r="AK2" s="347"/>
      <c r="AL2" s="347" t="s">
        <v>267</v>
      </c>
      <c r="AM2" s="347"/>
      <c r="AN2" s="347"/>
      <c r="AO2" s="347"/>
      <c r="AP2" s="347"/>
      <c r="AQ2" s="347"/>
      <c r="AR2" s="347"/>
      <c r="AS2" s="347"/>
      <c r="AT2" s="347"/>
      <c r="AU2" s="347"/>
      <c r="AV2" s="347"/>
      <c r="AW2" s="347"/>
      <c r="AX2" s="347"/>
      <c r="AY2" s="347"/>
      <c r="AZ2" s="347"/>
      <c r="BA2" s="348" t="s">
        <v>268</v>
      </c>
      <c r="BB2" s="348" t="s">
        <v>25</v>
      </c>
    </row>
    <row r="3" spans="1:64" ht="92.25" customHeight="1" x14ac:dyDescent="0.2">
      <c r="A3" s="313"/>
      <c r="B3" s="314" t="s">
        <v>8</v>
      </c>
      <c r="C3" s="315" t="s">
        <v>269</v>
      </c>
      <c r="D3" s="316" t="s">
        <v>270</v>
      </c>
      <c r="E3" s="317" t="s">
        <v>271</v>
      </c>
      <c r="F3" s="317" t="s">
        <v>272</v>
      </c>
      <c r="G3" s="317" t="s">
        <v>273</v>
      </c>
      <c r="H3" s="317" t="s">
        <v>274</v>
      </c>
      <c r="I3" s="317" t="s">
        <v>275</v>
      </c>
      <c r="J3" s="317" t="s">
        <v>276</v>
      </c>
      <c r="K3" s="317" t="s">
        <v>277</v>
      </c>
      <c r="L3" s="317" t="s">
        <v>278</v>
      </c>
      <c r="M3" s="317" t="s">
        <v>279</v>
      </c>
      <c r="N3" s="317" t="s">
        <v>280</v>
      </c>
      <c r="O3" s="317" t="s">
        <v>281</v>
      </c>
      <c r="P3" s="317" t="s">
        <v>282</v>
      </c>
      <c r="Q3" s="317" t="s">
        <v>283</v>
      </c>
      <c r="R3" s="317" t="s">
        <v>284</v>
      </c>
      <c r="S3" s="317" t="s">
        <v>285</v>
      </c>
      <c r="T3" s="318" t="s">
        <v>286</v>
      </c>
      <c r="U3" s="316" t="s">
        <v>287</v>
      </c>
      <c r="V3" s="317" t="s">
        <v>288</v>
      </c>
      <c r="W3" s="317" t="s">
        <v>289</v>
      </c>
      <c r="X3" s="317" t="s">
        <v>290</v>
      </c>
      <c r="Y3" s="317" t="s">
        <v>291</v>
      </c>
      <c r="Z3" s="317" t="s">
        <v>292</v>
      </c>
      <c r="AA3" s="317" t="s">
        <v>293</v>
      </c>
      <c r="AB3" s="317" t="s">
        <v>294</v>
      </c>
      <c r="AC3" s="317" t="s">
        <v>295</v>
      </c>
      <c r="AD3" s="317" t="s">
        <v>296</v>
      </c>
      <c r="AE3" s="317" t="s">
        <v>297</v>
      </c>
      <c r="AF3" s="317" t="s">
        <v>298</v>
      </c>
      <c r="AG3" s="317" t="s">
        <v>299</v>
      </c>
      <c r="AH3" s="317" t="s">
        <v>300</v>
      </c>
      <c r="AI3" s="317" t="s">
        <v>301</v>
      </c>
      <c r="AJ3" s="317" t="s">
        <v>302</v>
      </c>
      <c r="AK3" s="318" t="s">
        <v>286</v>
      </c>
      <c r="AL3" s="316" t="s">
        <v>303</v>
      </c>
      <c r="AM3" s="317" t="s">
        <v>304</v>
      </c>
      <c r="AN3" s="317" t="s">
        <v>305</v>
      </c>
      <c r="AO3" s="317" t="s">
        <v>306</v>
      </c>
      <c r="AP3" s="317" t="s">
        <v>307</v>
      </c>
      <c r="AQ3" s="317" t="s">
        <v>308</v>
      </c>
      <c r="AR3" s="317" t="s">
        <v>309</v>
      </c>
      <c r="AS3" s="317" t="s">
        <v>310</v>
      </c>
      <c r="AT3" s="317" t="s">
        <v>311</v>
      </c>
      <c r="AU3" s="317" t="s">
        <v>312</v>
      </c>
      <c r="AV3" s="317" t="s">
        <v>313</v>
      </c>
      <c r="AW3" s="317" t="s">
        <v>314</v>
      </c>
      <c r="AX3" s="317" t="s">
        <v>315</v>
      </c>
      <c r="AY3" s="317" t="s">
        <v>316</v>
      </c>
      <c r="AZ3" s="318" t="s">
        <v>286</v>
      </c>
      <c r="BA3" s="348"/>
      <c r="BB3" s="348"/>
      <c r="BC3" s="313"/>
      <c r="BD3" s="313"/>
      <c r="BE3" s="313"/>
      <c r="BF3" s="313"/>
      <c r="BG3" s="313"/>
      <c r="BH3" s="313"/>
      <c r="BI3" s="313"/>
      <c r="BJ3" s="313"/>
      <c r="BK3" s="313"/>
      <c r="BL3" s="313"/>
    </row>
    <row r="4" spans="1:64" ht="18" customHeight="1" x14ac:dyDescent="0.2">
      <c r="B4" s="319" t="s">
        <v>317</v>
      </c>
      <c r="C4" s="320" t="s">
        <v>318</v>
      </c>
      <c r="D4" s="321"/>
      <c r="E4" s="322"/>
      <c r="F4" s="322"/>
      <c r="G4" s="322"/>
      <c r="H4" s="322"/>
      <c r="I4" s="322"/>
      <c r="J4" s="322"/>
      <c r="K4" s="322"/>
      <c r="L4" s="322"/>
      <c r="M4" s="322"/>
      <c r="N4" s="322"/>
      <c r="O4" s="322"/>
      <c r="P4" s="322"/>
      <c r="Q4" s="322"/>
      <c r="R4" s="322"/>
      <c r="S4" s="322"/>
      <c r="T4" s="323">
        <f t="shared" ref="T4:T21" si="0">COUNTA(D4:S4)</f>
        <v>0</v>
      </c>
      <c r="U4" s="321"/>
      <c r="V4" s="322"/>
      <c r="W4" s="322"/>
      <c r="X4" s="322"/>
      <c r="Y4" s="322"/>
      <c r="Z4" s="322"/>
      <c r="AA4" s="322"/>
      <c r="AB4" s="322"/>
      <c r="AC4" s="322"/>
      <c r="AD4" s="322"/>
      <c r="AE4" s="322"/>
      <c r="AF4" s="322"/>
      <c r="AG4" s="322"/>
      <c r="AH4" s="322"/>
      <c r="AI4" s="322"/>
      <c r="AJ4" s="322"/>
      <c r="AK4" s="323">
        <f t="shared" ref="AK4:AK21" si="1">COUNTA(U4:AJ4)</f>
        <v>0</v>
      </c>
      <c r="AL4" s="321"/>
      <c r="AM4" s="322"/>
      <c r="AN4" s="322"/>
      <c r="AO4" s="322"/>
      <c r="AP4" s="322"/>
      <c r="AQ4" s="322" t="s">
        <v>319</v>
      </c>
      <c r="AR4" s="322"/>
      <c r="AS4" s="322"/>
      <c r="AT4" s="322"/>
      <c r="AU4" s="322" t="s">
        <v>319</v>
      </c>
      <c r="AV4" s="322"/>
      <c r="AW4" s="322"/>
      <c r="AX4" s="322"/>
      <c r="AY4" s="322"/>
      <c r="AZ4" s="323">
        <f t="shared" ref="AZ4:AZ21" si="2">COUNTA(AL4:AY4)</f>
        <v>2</v>
      </c>
      <c r="BA4" s="324">
        <f t="shared" ref="BA4:BA21" si="3">AK4+AZ4</f>
        <v>2</v>
      </c>
      <c r="BB4" s="324">
        <f t="shared" ref="BB4:BB21" si="4">BA4+T4</f>
        <v>2</v>
      </c>
    </row>
    <row r="5" spans="1:64" ht="18" customHeight="1" x14ac:dyDescent="0.2">
      <c r="B5" s="319" t="s">
        <v>320</v>
      </c>
      <c r="C5" s="320" t="s">
        <v>318</v>
      </c>
      <c r="D5" s="325"/>
      <c r="E5" s="160"/>
      <c r="F5" s="160"/>
      <c r="G5" s="160"/>
      <c r="H5" s="160"/>
      <c r="I5" s="160"/>
      <c r="J5" s="160"/>
      <c r="K5" s="160"/>
      <c r="L5" s="160"/>
      <c r="M5" s="160"/>
      <c r="N5" s="160"/>
      <c r="O5" s="160"/>
      <c r="P5" s="160"/>
      <c r="Q5" s="160" t="s">
        <v>319</v>
      </c>
      <c r="R5" s="160"/>
      <c r="S5" s="160"/>
      <c r="T5" s="326">
        <f t="shared" si="0"/>
        <v>1</v>
      </c>
      <c r="U5" s="325"/>
      <c r="V5" s="160"/>
      <c r="W5" s="160"/>
      <c r="X5" s="160"/>
      <c r="Y5" s="160"/>
      <c r="Z5" s="160"/>
      <c r="AA5" s="160"/>
      <c r="AB5" s="160"/>
      <c r="AC5" s="160"/>
      <c r="AD5" s="160"/>
      <c r="AE5" s="160"/>
      <c r="AF5" s="160"/>
      <c r="AG5" s="160"/>
      <c r="AH5" s="160" t="s">
        <v>319</v>
      </c>
      <c r="AI5" s="160"/>
      <c r="AJ5" s="160"/>
      <c r="AK5" s="326">
        <f t="shared" si="1"/>
        <v>1</v>
      </c>
      <c r="AL5" s="325"/>
      <c r="AM5" s="160"/>
      <c r="AN5" s="160"/>
      <c r="AO5" s="160"/>
      <c r="AP5" s="160"/>
      <c r="AQ5" s="160"/>
      <c r="AR5" s="160" t="s">
        <v>319</v>
      </c>
      <c r="AS5" s="160"/>
      <c r="AT5" s="160"/>
      <c r="AU5" s="160"/>
      <c r="AV5" s="160"/>
      <c r="AW5" s="160"/>
      <c r="AX5" s="160"/>
      <c r="AY5" s="160" t="s">
        <v>319</v>
      </c>
      <c r="AZ5" s="326">
        <f t="shared" si="2"/>
        <v>2</v>
      </c>
      <c r="BA5" s="327">
        <f t="shared" si="3"/>
        <v>3</v>
      </c>
      <c r="BB5" s="327">
        <f t="shared" si="4"/>
        <v>4</v>
      </c>
    </row>
    <row r="6" spans="1:64" ht="18" customHeight="1" x14ac:dyDescent="0.2">
      <c r="B6" s="319" t="s">
        <v>321</v>
      </c>
      <c r="C6" s="320" t="s">
        <v>318</v>
      </c>
      <c r="D6" s="325"/>
      <c r="E6" s="160"/>
      <c r="F6" s="160"/>
      <c r="G6" s="160"/>
      <c r="H6" s="160"/>
      <c r="I6" s="160"/>
      <c r="J6" s="160"/>
      <c r="K6" s="160"/>
      <c r="L6" s="160"/>
      <c r="M6" s="160" t="s">
        <v>319</v>
      </c>
      <c r="N6" s="160"/>
      <c r="O6" s="160"/>
      <c r="P6" s="160"/>
      <c r="Q6" s="160"/>
      <c r="R6" s="160"/>
      <c r="S6" s="160"/>
      <c r="T6" s="326">
        <f t="shared" si="0"/>
        <v>1</v>
      </c>
      <c r="U6" s="325"/>
      <c r="V6" s="160"/>
      <c r="W6" s="160"/>
      <c r="X6" s="160"/>
      <c r="Y6" s="160"/>
      <c r="Z6" s="160"/>
      <c r="AA6" s="160"/>
      <c r="AB6" s="160"/>
      <c r="AC6" s="160"/>
      <c r="AD6" s="160"/>
      <c r="AE6" s="160"/>
      <c r="AF6" s="160"/>
      <c r="AG6" s="160"/>
      <c r="AH6" s="160"/>
      <c r="AI6" s="160"/>
      <c r="AJ6" s="160"/>
      <c r="AK6" s="326">
        <f t="shared" si="1"/>
        <v>0</v>
      </c>
      <c r="AL6" s="325"/>
      <c r="AM6" s="160"/>
      <c r="AN6" s="160"/>
      <c r="AO6" s="160"/>
      <c r="AP6" s="160"/>
      <c r="AQ6" s="160"/>
      <c r="AR6" s="160"/>
      <c r="AS6" s="160" t="s">
        <v>319</v>
      </c>
      <c r="AT6" s="160"/>
      <c r="AU6" s="160"/>
      <c r="AV6" s="160"/>
      <c r="AW6" s="160" t="s">
        <v>319</v>
      </c>
      <c r="AX6" s="160"/>
      <c r="AY6" s="160"/>
      <c r="AZ6" s="326">
        <f t="shared" si="2"/>
        <v>2</v>
      </c>
      <c r="BA6" s="327">
        <f t="shared" si="3"/>
        <v>2</v>
      </c>
      <c r="BB6" s="327">
        <f t="shared" si="4"/>
        <v>3</v>
      </c>
    </row>
    <row r="7" spans="1:64" ht="18" customHeight="1" x14ac:dyDescent="0.2">
      <c r="B7" s="319" t="s">
        <v>322</v>
      </c>
      <c r="C7" s="320" t="s">
        <v>318</v>
      </c>
      <c r="D7" s="325"/>
      <c r="E7" s="160"/>
      <c r="F7" s="160" t="s">
        <v>319</v>
      </c>
      <c r="G7" s="160"/>
      <c r="H7" s="160"/>
      <c r="I7" s="160"/>
      <c r="J7" s="160"/>
      <c r="K7" s="160"/>
      <c r="L7" s="160"/>
      <c r="M7" s="160"/>
      <c r="N7" s="160"/>
      <c r="O7" s="160"/>
      <c r="P7" s="160"/>
      <c r="Q7" s="160"/>
      <c r="R7" s="160"/>
      <c r="S7" s="160"/>
      <c r="T7" s="326">
        <f t="shared" si="0"/>
        <v>1</v>
      </c>
      <c r="U7" s="325"/>
      <c r="V7" s="160"/>
      <c r="W7" s="160"/>
      <c r="X7" s="160"/>
      <c r="Y7" s="160"/>
      <c r="Z7" s="160"/>
      <c r="AA7" s="160" t="s">
        <v>319</v>
      </c>
      <c r="AB7" s="160"/>
      <c r="AC7" s="160"/>
      <c r="AD7" s="160"/>
      <c r="AE7" s="160"/>
      <c r="AF7" s="160"/>
      <c r="AG7" s="160"/>
      <c r="AH7" s="160"/>
      <c r="AI7" s="160"/>
      <c r="AJ7" s="160"/>
      <c r="AK7" s="326">
        <f t="shared" si="1"/>
        <v>1</v>
      </c>
      <c r="AL7" s="325"/>
      <c r="AM7" s="160"/>
      <c r="AN7" s="160"/>
      <c r="AO7" s="160"/>
      <c r="AP7" s="160" t="s">
        <v>319</v>
      </c>
      <c r="AQ7" s="160"/>
      <c r="AR7" s="160"/>
      <c r="AS7" s="160"/>
      <c r="AT7" s="160"/>
      <c r="AU7" s="160"/>
      <c r="AV7" s="160"/>
      <c r="AW7" s="160"/>
      <c r="AX7" s="160"/>
      <c r="AY7" s="160"/>
      <c r="AZ7" s="326">
        <f t="shared" si="2"/>
        <v>1</v>
      </c>
      <c r="BA7" s="327">
        <f t="shared" si="3"/>
        <v>2</v>
      </c>
      <c r="BB7" s="327">
        <f t="shared" si="4"/>
        <v>3</v>
      </c>
    </row>
    <row r="8" spans="1:64" ht="18" customHeight="1" x14ac:dyDescent="0.2">
      <c r="B8" s="328" t="s">
        <v>323</v>
      </c>
      <c r="C8" s="329" t="s">
        <v>324</v>
      </c>
      <c r="D8" s="330"/>
      <c r="E8" s="331"/>
      <c r="F8" s="331"/>
      <c r="G8" s="331"/>
      <c r="H8" s="331"/>
      <c r="I8" s="331"/>
      <c r="J8" s="331"/>
      <c r="K8" s="331"/>
      <c r="L8" s="331"/>
      <c r="M8" s="331"/>
      <c r="N8" s="331"/>
      <c r="O8" s="331"/>
      <c r="P8" s="331"/>
      <c r="Q8" s="331"/>
      <c r="R8" s="331"/>
      <c r="S8" s="331"/>
      <c r="T8" s="326">
        <f t="shared" si="0"/>
        <v>0</v>
      </c>
      <c r="U8" s="330"/>
      <c r="V8" s="331"/>
      <c r="W8" s="331"/>
      <c r="X8" s="331"/>
      <c r="Y8" s="331"/>
      <c r="Z8" s="331"/>
      <c r="AA8" s="331"/>
      <c r="AB8" s="331"/>
      <c r="AC8" s="331"/>
      <c r="AD8" s="331"/>
      <c r="AE8" s="331"/>
      <c r="AF8" s="331"/>
      <c r="AG8" s="331"/>
      <c r="AH8" s="331"/>
      <c r="AI8" s="331"/>
      <c r="AJ8" s="331"/>
      <c r="AK8" s="326">
        <f t="shared" si="1"/>
        <v>0</v>
      </c>
      <c r="AL8" s="330"/>
      <c r="AM8" s="331"/>
      <c r="AN8" s="331"/>
      <c r="AO8" s="331"/>
      <c r="AP8" s="331"/>
      <c r="AQ8" s="331"/>
      <c r="AR8" s="331"/>
      <c r="AS8" s="331"/>
      <c r="AT8" s="331"/>
      <c r="AU8" s="331"/>
      <c r="AV8" s="331"/>
      <c r="AW8" s="331"/>
      <c r="AX8" s="331"/>
      <c r="AY8" s="331"/>
      <c r="AZ8" s="326">
        <f t="shared" si="2"/>
        <v>0</v>
      </c>
      <c r="BA8" s="327">
        <f t="shared" si="3"/>
        <v>0</v>
      </c>
      <c r="BB8" s="327">
        <f t="shared" si="4"/>
        <v>0</v>
      </c>
    </row>
    <row r="9" spans="1:64" ht="18" customHeight="1" x14ac:dyDescent="0.2">
      <c r="B9" s="328" t="s">
        <v>325</v>
      </c>
      <c r="C9" s="329" t="s">
        <v>324</v>
      </c>
      <c r="D9" s="330"/>
      <c r="E9" s="331"/>
      <c r="F9" s="331"/>
      <c r="G9" s="331"/>
      <c r="H9" s="331"/>
      <c r="I9" s="331" t="s">
        <v>319</v>
      </c>
      <c r="J9" s="331"/>
      <c r="K9" s="331"/>
      <c r="L9" s="331"/>
      <c r="M9" s="331"/>
      <c r="N9" s="331"/>
      <c r="O9" s="331" t="s">
        <v>319</v>
      </c>
      <c r="P9" s="331"/>
      <c r="Q9" s="331"/>
      <c r="R9" s="331"/>
      <c r="S9" s="331"/>
      <c r="T9" s="326">
        <f t="shared" si="0"/>
        <v>2</v>
      </c>
      <c r="U9" s="330"/>
      <c r="V9" s="331"/>
      <c r="W9" s="331"/>
      <c r="X9" s="331"/>
      <c r="Y9" s="331"/>
      <c r="Z9" s="331"/>
      <c r="AA9" s="331"/>
      <c r="AB9" s="331"/>
      <c r="AC9" s="331"/>
      <c r="AD9" s="331"/>
      <c r="AE9" s="331"/>
      <c r="AF9" s="331"/>
      <c r="AG9" s="331" t="s">
        <v>319</v>
      </c>
      <c r="AH9" s="331"/>
      <c r="AI9" s="331"/>
      <c r="AJ9" s="331"/>
      <c r="AK9" s="326">
        <f t="shared" si="1"/>
        <v>1</v>
      </c>
      <c r="AL9" s="330"/>
      <c r="AM9" s="331"/>
      <c r="AN9" s="331"/>
      <c r="AO9" s="331"/>
      <c r="AP9" s="331"/>
      <c r="AQ9" s="331"/>
      <c r="AR9" s="331"/>
      <c r="AS9" s="331"/>
      <c r="AT9" s="331"/>
      <c r="AU9" s="331"/>
      <c r="AV9" s="331"/>
      <c r="AW9" s="331"/>
      <c r="AX9" s="331"/>
      <c r="AY9" s="331"/>
      <c r="AZ9" s="326">
        <f t="shared" si="2"/>
        <v>0</v>
      </c>
      <c r="BA9" s="327">
        <f t="shared" si="3"/>
        <v>1</v>
      </c>
      <c r="BB9" s="327">
        <f t="shared" si="4"/>
        <v>3</v>
      </c>
    </row>
    <row r="10" spans="1:64" ht="18" customHeight="1" x14ac:dyDescent="0.2">
      <c r="B10" s="328" t="s">
        <v>326</v>
      </c>
      <c r="C10" s="329" t="s">
        <v>324</v>
      </c>
      <c r="D10" s="330"/>
      <c r="E10" s="331"/>
      <c r="F10" s="331"/>
      <c r="G10" s="331" t="s">
        <v>319</v>
      </c>
      <c r="H10" s="331"/>
      <c r="I10" s="331"/>
      <c r="J10" s="331"/>
      <c r="K10" s="331"/>
      <c r="L10" s="331"/>
      <c r="M10" s="331"/>
      <c r="N10" s="331"/>
      <c r="O10" s="331"/>
      <c r="P10" s="331"/>
      <c r="Q10" s="331"/>
      <c r="R10" s="331"/>
      <c r="S10" s="331"/>
      <c r="T10" s="326">
        <f t="shared" si="0"/>
        <v>1</v>
      </c>
      <c r="U10" s="330"/>
      <c r="V10" s="331"/>
      <c r="W10" s="331"/>
      <c r="X10" s="331"/>
      <c r="Y10" s="331"/>
      <c r="Z10" s="331"/>
      <c r="AA10" s="331"/>
      <c r="AB10" s="331"/>
      <c r="AC10" s="331" t="s">
        <v>319</v>
      </c>
      <c r="AD10" s="331"/>
      <c r="AE10" s="331"/>
      <c r="AF10" s="331"/>
      <c r="AG10" s="331"/>
      <c r="AH10" s="331"/>
      <c r="AI10" s="331"/>
      <c r="AJ10" s="331"/>
      <c r="AK10" s="326">
        <f t="shared" si="1"/>
        <v>1</v>
      </c>
      <c r="AL10" s="330"/>
      <c r="AM10" s="331"/>
      <c r="AN10" s="331"/>
      <c r="AO10" s="331"/>
      <c r="AP10" s="331"/>
      <c r="AQ10" s="331"/>
      <c r="AR10" s="331"/>
      <c r="AS10" s="331"/>
      <c r="AT10" s="331"/>
      <c r="AU10" s="331"/>
      <c r="AV10" s="331"/>
      <c r="AW10" s="331"/>
      <c r="AX10" s="331"/>
      <c r="AY10" s="331"/>
      <c r="AZ10" s="326">
        <f t="shared" si="2"/>
        <v>0</v>
      </c>
      <c r="BA10" s="327">
        <f t="shared" si="3"/>
        <v>1</v>
      </c>
      <c r="BB10" s="327">
        <f t="shared" si="4"/>
        <v>2</v>
      </c>
    </row>
    <row r="11" spans="1:64" ht="18" customHeight="1" x14ac:dyDescent="0.2">
      <c r="B11" s="328" t="s">
        <v>327</v>
      </c>
      <c r="C11" s="329" t="s">
        <v>324</v>
      </c>
      <c r="D11" s="330" t="s">
        <v>319</v>
      </c>
      <c r="E11" s="331"/>
      <c r="F11" s="331"/>
      <c r="G11" s="331"/>
      <c r="H11" s="331"/>
      <c r="I11" s="331"/>
      <c r="J11" s="331"/>
      <c r="K11" s="331"/>
      <c r="L11" s="331"/>
      <c r="M11" s="331"/>
      <c r="N11" s="331"/>
      <c r="O11" s="331"/>
      <c r="P11" s="331"/>
      <c r="Q11" s="331"/>
      <c r="R11" s="331"/>
      <c r="S11" s="331"/>
      <c r="T11" s="326">
        <f t="shared" si="0"/>
        <v>1</v>
      </c>
      <c r="U11" s="330" t="s">
        <v>319</v>
      </c>
      <c r="V11" s="331"/>
      <c r="W11" s="331"/>
      <c r="X11" s="331"/>
      <c r="Y11" s="331"/>
      <c r="Z11" s="331"/>
      <c r="AA11" s="331"/>
      <c r="AB11" s="331"/>
      <c r="AC11" s="331"/>
      <c r="AD11" s="331"/>
      <c r="AE11" s="331"/>
      <c r="AF11" s="331" t="s">
        <v>319</v>
      </c>
      <c r="AG11" s="331"/>
      <c r="AH11" s="331"/>
      <c r="AI11" s="331"/>
      <c r="AJ11" s="331"/>
      <c r="AK11" s="326">
        <f t="shared" si="1"/>
        <v>2</v>
      </c>
      <c r="AL11" s="330" t="s">
        <v>319</v>
      </c>
      <c r="AM11" s="331"/>
      <c r="AN11" s="331"/>
      <c r="AO11" s="331"/>
      <c r="AP11" s="331"/>
      <c r="AQ11" s="331"/>
      <c r="AR11" s="331"/>
      <c r="AS11" s="331"/>
      <c r="AT11" s="331"/>
      <c r="AU11" s="331"/>
      <c r="AV11" s="331"/>
      <c r="AW11" s="331"/>
      <c r="AX11" s="331"/>
      <c r="AY11" s="331"/>
      <c r="AZ11" s="326">
        <f t="shared" si="2"/>
        <v>1</v>
      </c>
      <c r="BA11" s="327">
        <f t="shared" si="3"/>
        <v>3</v>
      </c>
      <c r="BB11" s="327">
        <f t="shared" si="4"/>
        <v>4</v>
      </c>
    </row>
    <row r="12" spans="1:64" ht="18" customHeight="1" x14ac:dyDescent="0.2">
      <c r="B12" s="328" t="s">
        <v>328</v>
      </c>
      <c r="C12" s="329" t="s">
        <v>324</v>
      </c>
      <c r="D12" s="330"/>
      <c r="E12" s="331"/>
      <c r="F12" s="331"/>
      <c r="G12" s="331"/>
      <c r="H12" s="331"/>
      <c r="I12" s="331"/>
      <c r="J12" s="331" t="s">
        <v>319</v>
      </c>
      <c r="K12" s="331"/>
      <c r="L12" s="331"/>
      <c r="M12" s="331"/>
      <c r="N12" s="331"/>
      <c r="O12" s="331"/>
      <c r="P12" s="331"/>
      <c r="Q12" s="331"/>
      <c r="R12" s="331"/>
      <c r="S12" s="331"/>
      <c r="T12" s="326">
        <f t="shared" si="0"/>
        <v>1</v>
      </c>
      <c r="U12" s="330"/>
      <c r="V12" s="331" t="s">
        <v>319</v>
      </c>
      <c r="W12" s="331"/>
      <c r="X12" s="331"/>
      <c r="Y12" s="331"/>
      <c r="Z12" s="331"/>
      <c r="AA12" s="331"/>
      <c r="AB12" s="331"/>
      <c r="AC12" s="331"/>
      <c r="AD12" s="331"/>
      <c r="AE12" s="331"/>
      <c r="AF12" s="331"/>
      <c r="AG12" s="331"/>
      <c r="AH12" s="331"/>
      <c r="AI12" s="331"/>
      <c r="AJ12" s="331"/>
      <c r="AK12" s="326">
        <f t="shared" si="1"/>
        <v>1</v>
      </c>
      <c r="AL12" s="330"/>
      <c r="AM12" s="331"/>
      <c r="AN12" s="331"/>
      <c r="AO12" s="331" t="s">
        <v>319</v>
      </c>
      <c r="AP12" s="331"/>
      <c r="AQ12" s="331"/>
      <c r="AR12" s="331"/>
      <c r="AS12" s="331"/>
      <c r="AT12" s="331"/>
      <c r="AU12" s="331"/>
      <c r="AV12" s="331"/>
      <c r="AW12" s="331"/>
      <c r="AX12" s="331"/>
      <c r="AY12" s="331"/>
      <c r="AZ12" s="326">
        <f t="shared" si="2"/>
        <v>1</v>
      </c>
      <c r="BA12" s="327">
        <f t="shared" si="3"/>
        <v>2</v>
      </c>
      <c r="BB12" s="327">
        <f t="shared" si="4"/>
        <v>3</v>
      </c>
    </row>
    <row r="13" spans="1:64" ht="18" customHeight="1" x14ac:dyDescent="0.2">
      <c r="B13" s="328" t="s">
        <v>329</v>
      </c>
      <c r="C13" s="329" t="s">
        <v>324</v>
      </c>
      <c r="D13" s="330"/>
      <c r="E13" s="331" t="s">
        <v>319</v>
      </c>
      <c r="F13" s="331"/>
      <c r="G13" s="331"/>
      <c r="H13" s="331"/>
      <c r="I13" s="331"/>
      <c r="J13" s="331"/>
      <c r="K13" s="331"/>
      <c r="L13" s="331"/>
      <c r="M13" s="331"/>
      <c r="N13" s="331"/>
      <c r="O13" s="331"/>
      <c r="P13" s="331"/>
      <c r="Q13" s="331"/>
      <c r="R13" s="331"/>
      <c r="S13" s="331"/>
      <c r="T13" s="326">
        <f t="shared" si="0"/>
        <v>1</v>
      </c>
      <c r="U13" s="330"/>
      <c r="V13" s="331"/>
      <c r="W13" s="331"/>
      <c r="X13" s="331"/>
      <c r="Y13" s="331"/>
      <c r="Z13" s="331" t="s">
        <v>319</v>
      </c>
      <c r="AA13" s="331"/>
      <c r="AB13" s="331"/>
      <c r="AC13" s="331"/>
      <c r="AD13" s="331"/>
      <c r="AE13" s="331"/>
      <c r="AF13" s="331"/>
      <c r="AG13" s="331"/>
      <c r="AH13" s="331"/>
      <c r="AI13" s="331"/>
      <c r="AJ13" s="331"/>
      <c r="AK13" s="326">
        <f t="shared" si="1"/>
        <v>1</v>
      </c>
      <c r="AL13" s="330"/>
      <c r="AM13" s="331"/>
      <c r="AN13" s="331"/>
      <c r="AO13" s="331"/>
      <c r="AP13" s="331"/>
      <c r="AQ13" s="331"/>
      <c r="AR13" s="331"/>
      <c r="AS13" s="331"/>
      <c r="AT13" s="331"/>
      <c r="AU13" s="331"/>
      <c r="AV13" s="331"/>
      <c r="AW13" s="331"/>
      <c r="AX13" s="331"/>
      <c r="AY13" s="331"/>
      <c r="AZ13" s="326">
        <f t="shared" si="2"/>
        <v>0</v>
      </c>
      <c r="BA13" s="327">
        <f t="shared" si="3"/>
        <v>1</v>
      </c>
      <c r="BB13" s="327">
        <f t="shared" si="4"/>
        <v>2</v>
      </c>
    </row>
    <row r="14" spans="1:64" ht="18" customHeight="1" x14ac:dyDescent="0.2">
      <c r="B14" s="328" t="s">
        <v>330</v>
      </c>
      <c r="C14" s="329" t="s">
        <v>324</v>
      </c>
      <c r="D14" s="330"/>
      <c r="E14" s="331"/>
      <c r="F14" s="331"/>
      <c r="G14" s="331"/>
      <c r="H14" s="331"/>
      <c r="I14" s="331"/>
      <c r="J14" s="331"/>
      <c r="K14" s="331" t="s">
        <v>319</v>
      </c>
      <c r="L14" s="331"/>
      <c r="M14" s="331"/>
      <c r="N14" s="331"/>
      <c r="O14" s="331"/>
      <c r="P14" s="331"/>
      <c r="Q14" s="331"/>
      <c r="R14" s="331"/>
      <c r="S14" s="331"/>
      <c r="T14" s="326">
        <f t="shared" si="0"/>
        <v>1</v>
      </c>
      <c r="U14" s="330"/>
      <c r="V14" s="331"/>
      <c r="W14" s="331"/>
      <c r="X14" s="331"/>
      <c r="Y14" s="331"/>
      <c r="Z14" s="331"/>
      <c r="AA14" s="331"/>
      <c r="AB14" s="331"/>
      <c r="AC14" s="331"/>
      <c r="AD14" s="331"/>
      <c r="AE14" s="331" t="s">
        <v>319</v>
      </c>
      <c r="AF14" s="331"/>
      <c r="AG14" s="331"/>
      <c r="AH14" s="331"/>
      <c r="AI14" s="331" t="s">
        <v>319</v>
      </c>
      <c r="AJ14" s="331"/>
      <c r="AK14" s="326">
        <f t="shared" si="1"/>
        <v>2</v>
      </c>
      <c r="AL14" s="330"/>
      <c r="AM14" s="331"/>
      <c r="AN14" s="331"/>
      <c r="AO14" s="331"/>
      <c r="AP14" s="331"/>
      <c r="AQ14" s="331"/>
      <c r="AR14" s="331"/>
      <c r="AS14" s="331"/>
      <c r="AT14" s="331"/>
      <c r="AU14" s="331"/>
      <c r="AV14" s="331"/>
      <c r="AW14" s="331"/>
      <c r="AX14" s="331"/>
      <c r="AY14" s="331"/>
      <c r="AZ14" s="326">
        <f t="shared" si="2"/>
        <v>0</v>
      </c>
      <c r="BA14" s="327">
        <f t="shared" si="3"/>
        <v>2</v>
      </c>
      <c r="BB14" s="327">
        <f t="shared" si="4"/>
        <v>3</v>
      </c>
    </row>
    <row r="15" spans="1:64" ht="18" customHeight="1" x14ac:dyDescent="0.2">
      <c r="B15" s="328" t="s">
        <v>331</v>
      </c>
      <c r="C15" s="329" t="s">
        <v>324</v>
      </c>
      <c r="D15" s="330"/>
      <c r="E15" s="331"/>
      <c r="F15" s="331"/>
      <c r="G15" s="331"/>
      <c r="H15" s="331"/>
      <c r="I15" s="331"/>
      <c r="J15" s="331"/>
      <c r="K15" s="331"/>
      <c r="L15" s="331"/>
      <c r="M15" s="331"/>
      <c r="N15" s="331"/>
      <c r="O15" s="331"/>
      <c r="P15" s="331"/>
      <c r="Q15" s="331"/>
      <c r="R15" s="331"/>
      <c r="S15" s="331"/>
      <c r="T15" s="326">
        <f t="shared" si="0"/>
        <v>0</v>
      </c>
      <c r="U15" s="330"/>
      <c r="V15" s="331"/>
      <c r="W15" s="331" t="s">
        <v>319</v>
      </c>
      <c r="X15" s="331"/>
      <c r="Y15" s="331"/>
      <c r="Z15" s="331"/>
      <c r="AA15" s="331"/>
      <c r="AB15" s="331" t="s">
        <v>319</v>
      </c>
      <c r="AC15" s="331"/>
      <c r="AD15" s="331"/>
      <c r="AE15" s="331"/>
      <c r="AF15" s="331"/>
      <c r="AG15" s="331"/>
      <c r="AH15" s="331"/>
      <c r="AI15" s="331"/>
      <c r="AJ15" s="331"/>
      <c r="AK15" s="326">
        <f t="shared" si="1"/>
        <v>2</v>
      </c>
      <c r="AL15" s="330"/>
      <c r="AM15" s="331"/>
      <c r="AN15" s="331"/>
      <c r="AO15" s="331"/>
      <c r="AP15" s="331"/>
      <c r="AQ15" s="331"/>
      <c r="AR15" s="331"/>
      <c r="AS15" s="331"/>
      <c r="AT15" s="331"/>
      <c r="AU15" s="331"/>
      <c r="AV15" s="331"/>
      <c r="AW15" s="331"/>
      <c r="AX15" s="331"/>
      <c r="AY15" s="331"/>
      <c r="AZ15" s="326">
        <f t="shared" si="2"/>
        <v>0</v>
      </c>
      <c r="BA15" s="327">
        <f t="shared" si="3"/>
        <v>2</v>
      </c>
      <c r="BB15" s="327">
        <f t="shared" si="4"/>
        <v>2</v>
      </c>
    </row>
    <row r="16" spans="1:64" ht="18" customHeight="1" x14ac:dyDescent="0.2">
      <c r="B16" s="328" t="s">
        <v>332</v>
      </c>
      <c r="C16" s="329" t="s">
        <v>324</v>
      </c>
      <c r="D16" s="330"/>
      <c r="E16" s="331"/>
      <c r="F16" s="331"/>
      <c r="G16" s="331"/>
      <c r="H16" s="331"/>
      <c r="I16" s="331"/>
      <c r="J16" s="331"/>
      <c r="K16" s="331"/>
      <c r="L16" s="331"/>
      <c r="M16" s="331"/>
      <c r="N16" s="331"/>
      <c r="O16" s="331"/>
      <c r="P16" s="331" t="s">
        <v>319</v>
      </c>
      <c r="Q16" s="331"/>
      <c r="R16" s="331"/>
      <c r="S16" s="331"/>
      <c r="T16" s="326">
        <f t="shared" si="0"/>
        <v>1</v>
      </c>
      <c r="U16" s="330"/>
      <c r="V16" s="331"/>
      <c r="W16" s="331"/>
      <c r="X16" s="331" t="s">
        <v>319</v>
      </c>
      <c r="Y16" s="331"/>
      <c r="Z16" s="331"/>
      <c r="AA16" s="331"/>
      <c r="AB16" s="331"/>
      <c r="AC16" s="331"/>
      <c r="AD16" s="331"/>
      <c r="AE16" s="331"/>
      <c r="AF16" s="331"/>
      <c r="AG16" s="331"/>
      <c r="AH16" s="331"/>
      <c r="AI16" s="331"/>
      <c r="AJ16" s="331"/>
      <c r="AK16" s="326">
        <f t="shared" si="1"/>
        <v>1</v>
      </c>
      <c r="AL16" s="330"/>
      <c r="AM16" s="331" t="s">
        <v>319</v>
      </c>
      <c r="AN16" s="331" t="s">
        <v>319</v>
      </c>
      <c r="AO16" s="331"/>
      <c r="AP16" s="331"/>
      <c r="AQ16" s="331"/>
      <c r="AR16" s="331"/>
      <c r="AS16" s="331"/>
      <c r="AT16" s="331"/>
      <c r="AU16" s="331"/>
      <c r="AV16" s="331"/>
      <c r="AW16" s="331"/>
      <c r="AX16" s="331"/>
      <c r="AY16" s="331"/>
      <c r="AZ16" s="326">
        <f t="shared" si="2"/>
        <v>2</v>
      </c>
      <c r="BA16" s="327">
        <f t="shared" si="3"/>
        <v>3</v>
      </c>
      <c r="BB16" s="327">
        <f t="shared" si="4"/>
        <v>4</v>
      </c>
    </row>
    <row r="17" spans="1:64" ht="18" customHeight="1" x14ac:dyDescent="0.2">
      <c r="B17" s="328" t="s">
        <v>333</v>
      </c>
      <c r="C17" s="329" t="s">
        <v>324</v>
      </c>
      <c r="D17" s="330"/>
      <c r="E17" s="331"/>
      <c r="F17" s="331"/>
      <c r="G17" s="331"/>
      <c r="H17" s="331"/>
      <c r="I17" s="331"/>
      <c r="J17" s="331"/>
      <c r="K17" s="331"/>
      <c r="L17" s="331"/>
      <c r="M17" s="331"/>
      <c r="N17" s="331" t="s">
        <v>319</v>
      </c>
      <c r="O17" s="331"/>
      <c r="P17" s="331"/>
      <c r="Q17" s="331"/>
      <c r="R17" s="331"/>
      <c r="S17" s="331"/>
      <c r="T17" s="326">
        <f t="shared" si="0"/>
        <v>1</v>
      </c>
      <c r="U17" s="330"/>
      <c r="V17" s="331"/>
      <c r="W17" s="331"/>
      <c r="X17" s="331"/>
      <c r="Y17" s="331"/>
      <c r="Z17" s="331"/>
      <c r="AA17" s="331"/>
      <c r="AB17" s="331"/>
      <c r="AC17" s="331"/>
      <c r="AD17" s="331"/>
      <c r="AE17" s="331"/>
      <c r="AF17" s="331"/>
      <c r="AG17" s="331"/>
      <c r="AH17" s="331"/>
      <c r="AI17" s="331"/>
      <c r="AJ17" s="331" t="s">
        <v>319</v>
      </c>
      <c r="AK17" s="326">
        <f t="shared" si="1"/>
        <v>1</v>
      </c>
      <c r="AL17" s="330"/>
      <c r="AM17" s="331"/>
      <c r="AN17" s="331"/>
      <c r="AO17" s="331"/>
      <c r="AP17" s="331"/>
      <c r="AQ17" s="331"/>
      <c r="AR17" s="331"/>
      <c r="AS17" s="331"/>
      <c r="AT17" s="331"/>
      <c r="AU17" s="331"/>
      <c r="AV17" s="331"/>
      <c r="AW17" s="331"/>
      <c r="AX17" s="331"/>
      <c r="AY17" s="331"/>
      <c r="AZ17" s="326">
        <f t="shared" si="2"/>
        <v>0</v>
      </c>
      <c r="BA17" s="327">
        <f t="shared" si="3"/>
        <v>1</v>
      </c>
      <c r="BB17" s="327">
        <f t="shared" si="4"/>
        <v>2</v>
      </c>
    </row>
    <row r="18" spans="1:64" ht="18" customHeight="1" x14ac:dyDescent="0.2">
      <c r="B18" s="332" t="s">
        <v>334</v>
      </c>
      <c r="C18" s="333" t="s">
        <v>318</v>
      </c>
      <c r="D18" s="334"/>
      <c r="E18" s="335"/>
      <c r="F18" s="335"/>
      <c r="G18" s="335"/>
      <c r="H18" s="335"/>
      <c r="I18" s="335"/>
      <c r="J18" s="335"/>
      <c r="K18" s="335"/>
      <c r="L18" s="335" t="s">
        <v>319</v>
      </c>
      <c r="M18" s="335"/>
      <c r="N18" s="335"/>
      <c r="O18" s="335"/>
      <c r="P18" s="335"/>
      <c r="Q18" s="335"/>
      <c r="R18" s="335"/>
      <c r="S18" s="335"/>
      <c r="T18" s="326">
        <f t="shared" si="0"/>
        <v>1</v>
      </c>
      <c r="U18" s="334"/>
      <c r="V18" s="335"/>
      <c r="W18" s="335"/>
      <c r="X18" s="335"/>
      <c r="Y18" s="335"/>
      <c r="Z18" s="335"/>
      <c r="AA18" s="335"/>
      <c r="AB18" s="335"/>
      <c r="AC18" s="335"/>
      <c r="AD18" s="335"/>
      <c r="AE18" s="335"/>
      <c r="AF18" s="335"/>
      <c r="AG18" s="335"/>
      <c r="AH18" s="335"/>
      <c r="AI18" s="335"/>
      <c r="AJ18" s="335"/>
      <c r="AK18" s="326">
        <f t="shared" si="1"/>
        <v>0</v>
      </c>
      <c r="AL18" s="334"/>
      <c r="AM18" s="335"/>
      <c r="AN18" s="335"/>
      <c r="AO18" s="335"/>
      <c r="AP18" s="335"/>
      <c r="AQ18" s="335"/>
      <c r="AR18" s="335"/>
      <c r="AS18" s="335"/>
      <c r="AT18" s="335"/>
      <c r="AU18" s="335"/>
      <c r="AV18" s="335"/>
      <c r="AW18" s="335"/>
      <c r="AX18" s="335"/>
      <c r="AY18" s="335"/>
      <c r="AZ18" s="326">
        <f t="shared" si="2"/>
        <v>0</v>
      </c>
      <c r="BA18" s="327">
        <f t="shared" si="3"/>
        <v>0</v>
      </c>
      <c r="BB18" s="327">
        <f t="shared" si="4"/>
        <v>1</v>
      </c>
    </row>
    <row r="19" spans="1:64" ht="18" customHeight="1" x14ac:dyDescent="0.2">
      <c r="B19" s="332" t="s">
        <v>335</v>
      </c>
      <c r="C19" s="333" t="s">
        <v>318</v>
      </c>
      <c r="D19" s="334"/>
      <c r="E19" s="335"/>
      <c r="F19" s="335"/>
      <c r="G19" s="335"/>
      <c r="H19" s="335"/>
      <c r="I19" s="335"/>
      <c r="J19" s="335"/>
      <c r="K19" s="335"/>
      <c r="L19" s="335"/>
      <c r="M19" s="335"/>
      <c r="N19" s="335"/>
      <c r="O19" s="335"/>
      <c r="P19" s="335"/>
      <c r="Q19" s="335"/>
      <c r="R19" s="335"/>
      <c r="S19" s="335"/>
      <c r="T19" s="326">
        <f t="shared" si="0"/>
        <v>0</v>
      </c>
      <c r="U19" s="334"/>
      <c r="V19" s="335"/>
      <c r="W19" s="335"/>
      <c r="X19" s="335"/>
      <c r="Y19" s="335"/>
      <c r="Z19" s="335"/>
      <c r="AA19" s="335"/>
      <c r="AB19" s="335"/>
      <c r="AC19" s="335"/>
      <c r="AD19" s="335"/>
      <c r="AE19" s="335"/>
      <c r="AF19" s="335"/>
      <c r="AG19" s="335"/>
      <c r="AH19" s="335"/>
      <c r="AI19" s="335"/>
      <c r="AJ19" s="335"/>
      <c r="AK19" s="326">
        <f t="shared" si="1"/>
        <v>0</v>
      </c>
      <c r="AL19" s="334"/>
      <c r="AM19" s="335"/>
      <c r="AN19" s="335"/>
      <c r="AO19" s="335"/>
      <c r="AP19" s="335"/>
      <c r="AQ19" s="335"/>
      <c r="AR19" s="335"/>
      <c r="AS19" s="335"/>
      <c r="AT19" s="335" t="s">
        <v>319</v>
      </c>
      <c r="AU19" s="335"/>
      <c r="AV19" s="335"/>
      <c r="AW19" s="335"/>
      <c r="AX19" s="335"/>
      <c r="AY19" s="335"/>
      <c r="AZ19" s="326">
        <f t="shared" si="2"/>
        <v>1</v>
      </c>
      <c r="BA19" s="327">
        <f t="shared" si="3"/>
        <v>1</v>
      </c>
      <c r="BB19" s="327">
        <f t="shared" si="4"/>
        <v>1</v>
      </c>
    </row>
    <row r="20" spans="1:64" ht="18" customHeight="1" x14ac:dyDescent="0.2">
      <c r="B20" s="332" t="s">
        <v>336</v>
      </c>
      <c r="C20" s="333" t="s">
        <v>318</v>
      </c>
      <c r="D20" s="334"/>
      <c r="E20" s="335"/>
      <c r="F20" s="335"/>
      <c r="G20" s="335"/>
      <c r="H20" s="335" t="s">
        <v>319</v>
      </c>
      <c r="I20" s="335"/>
      <c r="J20" s="335"/>
      <c r="K20" s="335"/>
      <c r="L20" s="335"/>
      <c r="M20" s="335"/>
      <c r="N20" s="335"/>
      <c r="O20" s="335"/>
      <c r="P20" s="335"/>
      <c r="Q20" s="335"/>
      <c r="R20" s="335" t="s">
        <v>319</v>
      </c>
      <c r="S20" s="335"/>
      <c r="T20" s="326">
        <f t="shared" si="0"/>
        <v>2</v>
      </c>
      <c r="U20" s="334"/>
      <c r="V20" s="335"/>
      <c r="W20" s="335"/>
      <c r="X20" s="335"/>
      <c r="Y20" s="335"/>
      <c r="Z20" s="335"/>
      <c r="AA20" s="335"/>
      <c r="AB20" s="335"/>
      <c r="AC20" s="335"/>
      <c r="AD20" s="335" t="s">
        <v>319</v>
      </c>
      <c r="AE20" s="335"/>
      <c r="AF20" s="335"/>
      <c r="AG20" s="335"/>
      <c r="AH20" s="335"/>
      <c r="AI20" s="335"/>
      <c r="AJ20" s="335"/>
      <c r="AK20" s="326">
        <f t="shared" si="1"/>
        <v>1</v>
      </c>
      <c r="AL20" s="334"/>
      <c r="AM20" s="335"/>
      <c r="AN20" s="335"/>
      <c r="AO20" s="335"/>
      <c r="AP20" s="335"/>
      <c r="AQ20" s="335"/>
      <c r="AR20" s="335"/>
      <c r="AS20" s="335"/>
      <c r="AT20" s="335"/>
      <c r="AU20" s="335"/>
      <c r="AV20" s="335" t="s">
        <v>319</v>
      </c>
      <c r="AW20" s="335"/>
      <c r="AX20" s="335" t="s">
        <v>319</v>
      </c>
      <c r="AY20" s="335"/>
      <c r="AZ20" s="326">
        <f t="shared" si="2"/>
        <v>2</v>
      </c>
      <c r="BA20" s="327">
        <f t="shared" si="3"/>
        <v>3</v>
      </c>
      <c r="BB20" s="327">
        <f t="shared" si="4"/>
        <v>5</v>
      </c>
    </row>
    <row r="21" spans="1:64" ht="18" customHeight="1" x14ac:dyDescent="0.2">
      <c r="B21" s="336" t="s">
        <v>337</v>
      </c>
      <c r="C21" s="337" t="s">
        <v>338</v>
      </c>
      <c r="D21" s="338"/>
      <c r="E21" s="339"/>
      <c r="F21" s="339"/>
      <c r="G21" s="339"/>
      <c r="H21" s="339"/>
      <c r="I21" s="339"/>
      <c r="J21" s="339"/>
      <c r="K21" s="339"/>
      <c r="L21" s="339"/>
      <c r="M21" s="339"/>
      <c r="N21" s="339"/>
      <c r="O21" s="339"/>
      <c r="P21" s="339"/>
      <c r="Q21" s="339"/>
      <c r="R21" s="339"/>
      <c r="S21" s="339" t="s">
        <v>319</v>
      </c>
      <c r="T21" s="340">
        <f t="shared" si="0"/>
        <v>1</v>
      </c>
      <c r="U21" s="338"/>
      <c r="V21" s="339"/>
      <c r="W21" s="339"/>
      <c r="X21" s="339"/>
      <c r="Y21" s="339" t="s">
        <v>319</v>
      </c>
      <c r="Z21" s="339"/>
      <c r="AA21" s="339"/>
      <c r="AB21" s="339"/>
      <c r="AC21" s="339"/>
      <c r="AD21" s="339"/>
      <c r="AE21" s="339"/>
      <c r="AF21" s="339"/>
      <c r="AG21" s="339"/>
      <c r="AH21" s="339"/>
      <c r="AI21" s="339"/>
      <c r="AJ21" s="339"/>
      <c r="AK21" s="340">
        <f t="shared" si="1"/>
        <v>1</v>
      </c>
      <c r="AL21" s="338"/>
      <c r="AM21" s="339"/>
      <c r="AN21" s="339"/>
      <c r="AO21" s="339"/>
      <c r="AP21" s="339"/>
      <c r="AQ21" s="339"/>
      <c r="AR21" s="339"/>
      <c r="AS21" s="339"/>
      <c r="AT21" s="339"/>
      <c r="AU21" s="339"/>
      <c r="AV21" s="339"/>
      <c r="AW21" s="339"/>
      <c r="AX21" s="339"/>
      <c r="AY21" s="339"/>
      <c r="AZ21" s="340">
        <f t="shared" si="2"/>
        <v>0</v>
      </c>
      <c r="BA21" s="341">
        <f t="shared" si="3"/>
        <v>1</v>
      </c>
      <c r="BB21" s="341">
        <f t="shared" si="4"/>
        <v>2</v>
      </c>
    </row>
    <row r="22" spans="1:64" ht="18" customHeight="1" x14ac:dyDescent="0.2">
      <c r="D22" s="342">
        <f t="shared" ref="D22:S22" si="5">COUNTA(D4:D21)</f>
        <v>1</v>
      </c>
      <c r="E22" s="343">
        <f t="shared" si="5"/>
        <v>1</v>
      </c>
      <c r="F22" s="343">
        <f t="shared" si="5"/>
        <v>1</v>
      </c>
      <c r="G22" s="343">
        <f t="shared" si="5"/>
        <v>1</v>
      </c>
      <c r="H22" s="343">
        <f t="shared" si="5"/>
        <v>1</v>
      </c>
      <c r="I22" s="343">
        <f t="shared" si="5"/>
        <v>1</v>
      </c>
      <c r="J22" s="343">
        <f t="shared" si="5"/>
        <v>1</v>
      </c>
      <c r="K22" s="343">
        <f t="shared" si="5"/>
        <v>1</v>
      </c>
      <c r="L22" s="343">
        <f t="shared" si="5"/>
        <v>1</v>
      </c>
      <c r="M22" s="343">
        <f t="shared" si="5"/>
        <v>1</v>
      </c>
      <c r="N22" s="343">
        <f t="shared" si="5"/>
        <v>1</v>
      </c>
      <c r="O22" s="343">
        <f t="shared" si="5"/>
        <v>1</v>
      </c>
      <c r="P22" s="343">
        <f t="shared" si="5"/>
        <v>1</v>
      </c>
      <c r="Q22" s="343">
        <f t="shared" si="5"/>
        <v>1</v>
      </c>
      <c r="R22" s="343">
        <f t="shared" si="5"/>
        <v>1</v>
      </c>
      <c r="S22" s="343">
        <f t="shared" si="5"/>
        <v>1</v>
      </c>
      <c r="T22" s="344">
        <f>SUM(T4:T21)</f>
        <v>16</v>
      </c>
      <c r="U22" s="342">
        <f t="shared" ref="U22:AJ22" si="6">COUNTA(U4:U21)</f>
        <v>1</v>
      </c>
      <c r="V22" s="343">
        <f t="shared" si="6"/>
        <v>1</v>
      </c>
      <c r="W22" s="343">
        <f t="shared" si="6"/>
        <v>1</v>
      </c>
      <c r="X22" s="343">
        <f t="shared" si="6"/>
        <v>1</v>
      </c>
      <c r="Y22" s="343">
        <f t="shared" si="6"/>
        <v>1</v>
      </c>
      <c r="Z22" s="343">
        <f t="shared" si="6"/>
        <v>1</v>
      </c>
      <c r="AA22" s="343">
        <f t="shared" si="6"/>
        <v>1</v>
      </c>
      <c r="AB22" s="343">
        <f t="shared" si="6"/>
        <v>1</v>
      </c>
      <c r="AC22" s="343">
        <f t="shared" si="6"/>
        <v>1</v>
      </c>
      <c r="AD22" s="343">
        <f t="shared" si="6"/>
        <v>1</v>
      </c>
      <c r="AE22" s="343">
        <f t="shared" si="6"/>
        <v>1</v>
      </c>
      <c r="AF22" s="343">
        <f t="shared" si="6"/>
        <v>1</v>
      </c>
      <c r="AG22" s="343">
        <f t="shared" si="6"/>
        <v>1</v>
      </c>
      <c r="AH22" s="343">
        <f t="shared" si="6"/>
        <v>1</v>
      </c>
      <c r="AI22" s="343">
        <f t="shared" si="6"/>
        <v>1</v>
      </c>
      <c r="AJ22" s="343">
        <f t="shared" si="6"/>
        <v>1</v>
      </c>
      <c r="AK22" s="344">
        <f>SUM(AK4:AK21)</f>
        <v>16</v>
      </c>
      <c r="AL22" s="342">
        <f t="shared" ref="AL22:AY22" si="7">COUNTA(AL4:AL21)</f>
        <v>1</v>
      </c>
      <c r="AM22" s="343">
        <f t="shared" si="7"/>
        <v>1</v>
      </c>
      <c r="AN22" s="343">
        <f t="shared" si="7"/>
        <v>1</v>
      </c>
      <c r="AO22" s="343">
        <f t="shared" si="7"/>
        <v>1</v>
      </c>
      <c r="AP22" s="343">
        <f t="shared" si="7"/>
        <v>1</v>
      </c>
      <c r="AQ22" s="343">
        <f t="shared" si="7"/>
        <v>1</v>
      </c>
      <c r="AR22" s="343">
        <f t="shared" si="7"/>
        <v>1</v>
      </c>
      <c r="AS22" s="343">
        <f t="shared" si="7"/>
        <v>1</v>
      </c>
      <c r="AT22" s="343">
        <f t="shared" si="7"/>
        <v>1</v>
      </c>
      <c r="AU22" s="343">
        <f t="shared" si="7"/>
        <v>1</v>
      </c>
      <c r="AV22" s="343">
        <f t="shared" si="7"/>
        <v>1</v>
      </c>
      <c r="AW22" s="343">
        <f t="shared" si="7"/>
        <v>1</v>
      </c>
      <c r="AX22" s="343">
        <f t="shared" si="7"/>
        <v>1</v>
      </c>
      <c r="AY22" s="343">
        <f t="shared" si="7"/>
        <v>1</v>
      </c>
      <c r="AZ22" s="344">
        <f>SUM(AZ4:AZ21)</f>
        <v>14</v>
      </c>
      <c r="BA22" s="345">
        <f>SUM(BA4:BA21)</f>
        <v>30</v>
      </c>
      <c r="BB22" s="345">
        <f>SUM(BB4:BB21)</f>
        <v>46</v>
      </c>
    </row>
    <row r="23" spans="1:64" ht="14.25" x14ac:dyDescent="0.2"/>
    <row r="24" spans="1:64" ht="22.5" customHeight="1" x14ac:dyDescent="0.2">
      <c r="B24" s="347" t="s">
        <v>339</v>
      </c>
      <c r="C24" s="347"/>
      <c r="D24" s="347" t="s">
        <v>265</v>
      </c>
      <c r="E24" s="347"/>
      <c r="F24" s="347"/>
      <c r="G24" s="347"/>
      <c r="H24" s="347"/>
      <c r="I24" s="347"/>
      <c r="J24" s="347"/>
      <c r="K24" s="347"/>
      <c r="L24" s="347"/>
      <c r="M24" s="347"/>
      <c r="N24" s="347"/>
      <c r="O24" s="347"/>
      <c r="P24" s="347"/>
      <c r="Q24" s="347"/>
      <c r="R24" s="347"/>
      <c r="S24" s="347"/>
      <c r="T24" s="347"/>
      <c r="U24" s="347"/>
      <c r="V24" s="347"/>
      <c r="W24" s="347" t="s">
        <v>340</v>
      </c>
      <c r="X24" s="347"/>
      <c r="Y24" s="347"/>
      <c r="Z24" s="347"/>
      <c r="AA24" s="347"/>
      <c r="AB24" s="347"/>
      <c r="AC24" s="347"/>
      <c r="AD24" s="347"/>
      <c r="AE24" s="347"/>
      <c r="AF24" s="347"/>
      <c r="AG24" s="347"/>
      <c r="AH24" s="347"/>
      <c r="AI24" s="347"/>
      <c r="AJ24" s="347"/>
      <c r="AK24" s="347"/>
      <c r="AL24" s="347"/>
      <c r="AM24" s="347"/>
      <c r="AN24" s="347"/>
      <c r="AO24" s="347" t="s">
        <v>267</v>
      </c>
      <c r="AP24" s="347"/>
      <c r="AQ24" s="347"/>
      <c r="AR24" s="347"/>
      <c r="AS24" s="347"/>
      <c r="AT24" s="347"/>
      <c r="AU24" s="347"/>
      <c r="AV24" s="347"/>
      <c r="AW24" s="347"/>
      <c r="AX24" s="347"/>
      <c r="AY24" s="347"/>
      <c r="AZ24" s="347"/>
      <c r="BA24" s="347"/>
      <c r="BB24" s="347"/>
      <c r="BC24" s="347"/>
      <c r="BD24" s="348" t="s">
        <v>268</v>
      </c>
      <c r="BE24" s="348" t="s">
        <v>25</v>
      </c>
    </row>
    <row r="25" spans="1:64" ht="92.25" customHeight="1" x14ac:dyDescent="0.2">
      <c r="A25" s="313"/>
      <c r="B25" s="314" t="s">
        <v>8</v>
      </c>
      <c r="C25" s="315" t="s">
        <v>269</v>
      </c>
      <c r="D25" s="316" t="s">
        <v>270</v>
      </c>
      <c r="E25" s="346" t="s">
        <v>341</v>
      </c>
      <c r="F25" s="317" t="s">
        <v>271</v>
      </c>
      <c r="G25" s="317" t="s">
        <v>272</v>
      </c>
      <c r="H25" s="317" t="s">
        <v>273</v>
      </c>
      <c r="I25" s="346" t="s">
        <v>342</v>
      </c>
      <c r="J25" s="317" t="s">
        <v>275</v>
      </c>
      <c r="K25" s="346" t="s">
        <v>343</v>
      </c>
      <c r="L25" s="317" t="s">
        <v>276</v>
      </c>
      <c r="M25" s="317" t="s">
        <v>277</v>
      </c>
      <c r="N25" s="317" t="s">
        <v>278</v>
      </c>
      <c r="O25" s="317" t="s">
        <v>279</v>
      </c>
      <c r="P25" s="317" t="s">
        <v>280</v>
      </c>
      <c r="Q25" s="317" t="s">
        <v>281</v>
      </c>
      <c r="R25" s="317" t="s">
        <v>282</v>
      </c>
      <c r="S25" s="317" t="s">
        <v>283</v>
      </c>
      <c r="T25" s="317" t="s">
        <v>284</v>
      </c>
      <c r="U25" s="317" t="s">
        <v>285</v>
      </c>
      <c r="V25" s="318" t="s">
        <v>286</v>
      </c>
      <c r="W25" s="316" t="s">
        <v>287</v>
      </c>
      <c r="X25" s="317" t="s">
        <v>288</v>
      </c>
      <c r="Y25" s="317" t="s">
        <v>289</v>
      </c>
      <c r="Z25" s="317" t="s">
        <v>290</v>
      </c>
      <c r="AA25" s="317" t="s">
        <v>291</v>
      </c>
      <c r="AB25" s="317" t="s">
        <v>292</v>
      </c>
      <c r="AC25" s="317" t="s">
        <v>293</v>
      </c>
      <c r="AD25" s="317" t="s">
        <v>294</v>
      </c>
      <c r="AE25" s="317" t="s">
        <v>295</v>
      </c>
      <c r="AF25" s="346" t="s">
        <v>344</v>
      </c>
      <c r="AG25" s="346" t="s">
        <v>345</v>
      </c>
      <c r="AH25" s="317" t="s">
        <v>297</v>
      </c>
      <c r="AI25" s="317" t="s">
        <v>298</v>
      </c>
      <c r="AJ25" s="317" t="s">
        <v>299</v>
      </c>
      <c r="AK25" s="346" t="s">
        <v>346</v>
      </c>
      <c r="AL25" s="317" t="s">
        <v>301</v>
      </c>
      <c r="AM25" s="317" t="s">
        <v>302</v>
      </c>
      <c r="AN25" s="318" t="s">
        <v>286</v>
      </c>
      <c r="AO25" s="316" t="s">
        <v>303</v>
      </c>
      <c r="AP25" s="317" t="s">
        <v>304</v>
      </c>
      <c r="AQ25" s="317" t="s">
        <v>305</v>
      </c>
      <c r="AR25" s="317" t="s">
        <v>306</v>
      </c>
      <c r="AS25" s="317" t="s">
        <v>307</v>
      </c>
      <c r="AT25" s="317" t="s">
        <v>308</v>
      </c>
      <c r="AU25" s="317" t="s">
        <v>309</v>
      </c>
      <c r="AV25" s="317" t="s">
        <v>310</v>
      </c>
      <c r="AW25" s="317" t="s">
        <v>311</v>
      </c>
      <c r="AX25" s="317" t="s">
        <v>312</v>
      </c>
      <c r="AY25" s="317" t="s">
        <v>313</v>
      </c>
      <c r="AZ25" s="317" t="s">
        <v>314</v>
      </c>
      <c r="BA25" s="317" t="s">
        <v>315</v>
      </c>
      <c r="BB25" s="317" t="s">
        <v>316</v>
      </c>
      <c r="BC25" s="318" t="s">
        <v>286</v>
      </c>
      <c r="BD25" s="348"/>
      <c r="BE25" s="348"/>
      <c r="BF25" s="313"/>
      <c r="BG25" s="313"/>
      <c r="BH25" s="313"/>
      <c r="BI25" s="313"/>
      <c r="BJ25" s="313"/>
      <c r="BK25" s="313"/>
      <c r="BL25" s="313"/>
    </row>
    <row r="26" spans="1:64" ht="18" customHeight="1" x14ac:dyDescent="0.2">
      <c r="B26" s="319" t="s">
        <v>317</v>
      </c>
      <c r="C26" s="320" t="s">
        <v>318</v>
      </c>
      <c r="D26" s="321"/>
      <c r="E26" s="322"/>
      <c r="F26" s="322"/>
      <c r="G26" s="322"/>
      <c r="H26" s="322"/>
      <c r="I26" s="322"/>
      <c r="J26" s="322"/>
      <c r="K26" s="322"/>
      <c r="L26" s="322"/>
      <c r="M26" s="322"/>
      <c r="N26" s="322"/>
      <c r="O26" s="322"/>
      <c r="P26" s="322"/>
      <c r="Q26" s="322"/>
      <c r="R26" s="322"/>
      <c r="S26" s="322"/>
      <c r="T26" s="322"/>
      <c r="U26" s="322"/>
      <c r="V26" s="323">
        <f t="shared" ref="V26:V40" si="8">COUNTA(D26:U26)</f>
        <v>0</v>
      </c>
      <c r="W26" s="321"/>
      <c r="X26" s="322"/>
      <c r="Y26" s="322"/>
      <c r="Z26" s="322"/>
      <c r="AA26" s="322"/>
      <c r="AB26" s="322"/>
      <c r="AC26" s="322"/>
      <c r="AD26" s="322"/>
      <c r="AE26" s="322"/>
      <c r="AF26" s="322"/>
      <c r="AG26" s="322"/>
      <c r="AH26" s="322"/>
      <c r="AI26" s="322" t="s">
        <v>319</v>
      </c>
      <c r="AJ26" s="322"/>
      <c r="AK26" s="322"/>
      <c r="AL26" s="322"/>
      <c r="AM26" s="322"/>
      <c r="AN26" s="323">
        <f t="shared" ref="AN26:AN40" si="9">COUNTA(W26:AM26)</f>
        <v>1</v>
      </c>
      <c r="AO26" s="321"/>
      <c r="AP26" s="322"/>
      <c r="AQ26" s="322"/>
      <c r="AR26" s="322"/>
      <c r="AS26" s="322"/>
      <c r="AT26" s="322" t="s">
        <v>319</v>
      </c>
      <c r="AU26" s="322"/>
      <c r="AV26" s="322"/>
      <c r="AW26" s="322"/>
      <c r="AX26" s="322"/>
      <c r="AY26" s="322"/>
      <c r="AZ26" s="322"/>
      <c r="BA26" s="322" t="s">
        <v>319</v>
      </c>
      <c r="BB26" s="322"/>
      <c r="BC26" s="323">
        <f t="shared" ref="BC26:BC40" si="10">COUNTA(AO26:BB26)</f>
        <v>2</v>
      </c>
      <c r="BD26" s="324">
        <f t="shared" ref="BD26:BD40" si="11">AN26+BC26</f>
        <v>3</v>
      </c>
      <c r="BE26" s="324">
        <f t="shared" ref="BE26:BE40" si="12">BD26+V26</f>
        <v>3</v>
      </c>
    </row>
    <row r="27" spans="1:64" ht="18" customHeight="1" x14ac:dyDescent="0.2">
      <c r="B27" s="319" t="s">
        <v>320</v>
      </c>
      <c r="C27" s="320" t="s">
        <v>318</v>
      </c>
      <c r="D27" s="325"/>
      <c r="E27" s="160"/>
      <c r="F27" s="160"/>
      <c r="G27" s="160"/>
      <c r="H27" s="160"/>
      <c r="I27" s="160" t="s">
        <v>319</v>
      </c>
      <c r="J27" s="160"/>
      <c r="K27" s="160"/>
      <c r="L27" s="160"/>
      <c r="M27" s="160"/>
      <c r="N27" s="160"/>
      <c r="O27" s="160"/>
      <c r="P27" s="160"/>
      <c r="Q27" s="160"/>
      <c r="R27" s="160"/>
      <c r="S27" s="160"/>
      <c r="T27" s="160"/>
      <c r="U27" s="160"/>
      <c r="V27" s="326">
        <f t="shared" si="8"/>
        <v>1</v>
      </c>
      <c r="W27" s="325"/>
      <c r="X27" s="160"/>
      <c r="Y27" s="160"/>
      <c r="Z27" s="160"/>
      <c r="AA27" s="160"/>
      <c r="AB27" s="160"/>
      <c r="AC27" s="160"/>
      <c r="AD27" s="160"/>
      <c r="AE27" s="160"/>
      <c r="AF27" s="160" t="s">
        <v>319</v>
      </c>
      <c r="AG27" s="160"/>
      <c r="AH27" s="160"/>
      <c r="AI27" s="160"/>
      <c r="AJ27" s="160"/>
      <c r="AK27" s="160"/>
      <c r="AL27" s="160"/>
      <c r="AM27" s="160"/>
      <c r="AN27" s="326">
        <f t="shared" si="9"/>
        <v>1</v>
      </c>
      <c r="AO27" s="325"/>
      <c r="AP27" s="160"/>
      <c r="AQ27" s="160"/>
      <c r="AR27" s="160"/>
      <c r="AS27" s="160"/>
      <c r="AT27" s="160"/>
      <c r="AU27" s="160" t="s">
        <v>319</v>
      </c>
      <c r="AV27" s="160"/>
      <c r="AW27" s="160"/>
      <c r="AX27" s="160" t="s">
        <v>319</v>
      </c>
      <c r="AY27" s="160"/>
      <c r="AZ27" s="160"/>
      <c r="BA27" s="160"/>
      <c r="BB27" s="160" t="s">
        <v>319</v>
      </c>
      <c r="BC27" s="326">
        <f t="shared" si="10"/>
        <v>3</v>
      </c>
      <c r="BD27" s="327">
        <f t="shared" si="11"/>
        <v>4</v>
      </c>
      <c r="BE27" s="327">
        <f t="shared" si="12"/>
        <v>5</v>
      </c>
    </row>
    <row r="28" spans="1:64" ht="18" customHeight="1" x14ac:dyDescent="0.2">
      <c r="B28" s="319" t="s">
        <v>321</v>
      </c>
      <c r="C28" s="320" t="s">
        <v>318</v>
      </c>
      <c r="D28" s="325"/>
      <c r="E28" s="160"/>
      <c r="F28" s="160"/>
      <c r="G28" s="160" t="s">
        <v>319</v>
      </c>
      <c r="H28" s="160"/>
      <c r="I28" s="160"/>
      <c r="J28" s="160"/>
      <c r="K28" s="160"/>
      <c r="L28" s="160"/>
      <c r="M28" s="160"/>
      <c r="N28" s="160"/>
      <c r="O28" s="160"/>
      <c r="P28" s="160"/>
      <c r="Q28" s="160"/>
      <c r="R28" s="160"/>
      <c r="S28" s="160"/>
      <c r="T28" s="160"/>
      <c r="U28" s="160"/>
      <c r="V28" s="326">
        <f t="shared" si="8"/>
        <v>1</v>
      </c>
      <c r="W28" s="325"/>
      <c r="X28" s="160"/>
      <c r="Y28" s="160"/>
      <c r="Z28" s="160"/>
      <c r="AA28" s="160"/>
      <c r="AB28" s="160"/>
      <c r="AC28" s="160" t="s">
        <v>319</v>
      </c>
      <c r="AD28" s="160"/>
      <c r="AE28" s="160"/>
      <c r="AF28" s="160"/>
      <c r="AG28" s="160"/>
      <c r="AH28" s="160"/>
      <c r="AI28" s="160"/>
      <c r="AJ28" s="160"/>
      <c r="AK28" s="160"/>
      <c r="AL28" s="160"/>
      <c r="AM28" s="160"/>
      <c r="AN28" s="326">
        <f t="shared" si="9"/>
        <v>1</v>
      </c>
      <c r="AO28" s="325"/>
      <c r="AP28" s="160"/>
      <c r="AQ28" s="160"/>
      <c r="AR28" s="160"/>
      <c r="AS28" s="160"/>
      <c r="AT28" s="160"/>
      <c r="AU28" s="160"/>
      <c r="AV28" s="160" t="s">
        <v>319</v>
      </c>
      <c r="AW28" s="160"/>
      <c r="AX28" s="160"/>
      <c r="AY28" s="160"/>
      <c r="AZ28" s="160" t="s">
        <v>319</v>
      </c>
      <c r="BA28" s="160"/>
      <c r="BB28" s="160"/>
      <c r="BC28" s="326">
        <f t="shared" si="10"/>
        <v>2</v>
      </c>
      <c r="BD28" s="327">
        <f t="shared" si="11"/>
        <v>3</v>
      </c>
      <c r="BE28" s="327">
        <f t="shared" si="12"/>
        <v>4</v>
      </c>
    </row>
    <row r="29" spans="1:64" ht="18" customHeight="1" x14ac:dyDescent="0.2">
      <c r="B29" s="319" t="s">
        <v>322</v>
      </c>
      <c r="C29" s="320" t="s">
        <v>318</v>
      </c>
      <c r="D29" s="325"/>
      <c r="E29" s="160"/>
      <c r="F29" s="160"/>
      <c r="G29" s="160"/>
      <c r="H29" s="160"/>
      <c r="I29" s="160"/>
      <c r="J29" s="160"/>
      <c r="K29" s="160"/>
      <c r="L29" s="160"/>
      <c r="M29" s="160"/>
      <c r="N29" s="160"/>
      <c r="O29" s="160"/>
      <c r="P29" s="160"/>
      <c r="Q29" s="160"/>
      <c r="R29" s="160"/>
      <c r="S29" s="160" t="s">
        <v>319</v>
      </c>
      <c r="T29" s="160"/>
      <c r="U29" s="160"/>
      <c r="V29" s="326">
        <f t="shared" si="8"/>
        <v>1</v>
      </c>
      <c r="W29" s="325"/>
      <c r="X29" s="160"/>
      <c r="Y29" s="160"/>
      <c r="Z29" s="160"/>
      <c r="AA29" s="160"/>
      <c r="AB29" s="160"/>
      <c r="AC29" s="160"/>
      <c r="AD29" s="160"/>
      <c r="AE29" s="160"/>
      <c r="AF29" s="160"/>
      <c r="AG29" s="160"/>
      <c r="AH29" s="160" t="s">
        <v>319</v>
      </c>
      <c r="AI29" s="160"/>
      <c r="AJ29" s="160"/>
      <c r="AK29" s="160"/>
      <c r="AL29" s="160"/>
      <c r="AM29" s="160"/>
      <c r="AN29" s="326">
        <f t="shared" si="9"/>
        <v>1</v>
      </c>
      <c r="AO29" s="325"/>
      <c r="AP29" s="160"/>
      <c r="AQ29" s="160"/>
      <c r="AR29" s="160"/>
      <c r="AS29" s="160" t="s">
        <v>319</v>
      </c>
      <c r="AT29" s="160"/>
      <c r="AU29" s="160"/>
      <c r="AV29" s="160"/>
      <c r="AW29" s="160" t="s">
        <v>319</v>
      </c>
      <c r="AX29" s="160"/>
      <c r="AY29" s="160" t="s">
        <v>319</v>
      </c>
      <c r="AZ29" s="160"/>
      <c r="BA29" s="160"/>
      <c r="BB29" s="160"/>
      <c r="BC29" s="326">
        <f t="shared" si="10"/>
        <v>3</v>
      </c>
      <c r="BD29" s="327">
        <f t="shared" si="11"/>
        <v>4</v>
      </c>
      <c r="BE29" s="327">
        <f t="shared" si="12"/>
        <v>5</v>
      </c>
    </row>
    <row r="30" spans="1:64" ht="18" customHeight="1" x14ac:dyDescent="0.2">
      <c r="B30" s="328" t="s">
        <v>323</v>
      </c>
      <c r="C30" s="329" t="s">
        <v>324</v>
      </c>
      <c r="D30" s="330"/>
      <c r="E30" s="331"/>
      <c r="F30" s="331" t="s">
        <v>319</v>
      </c>
      <c r="G30" s="331"/>
      <c r="H30" s="331"/>
      <c r="I30" s="331"/>
      <c r="J30" s="331"/>
      <c r="K30" s="331"/>
      <c r="L30" s="331"/>
      <c r="M30" s="331"/>
      <c r="N30" s="331"/>
      <c r="O30" s="331"/>
      <c r="P30" s="331"/>
      <c r="Q30" s="331"/>
      <c r="R30" s="331"/>
      <c r="S30" s="331"/>
      <c r="T30" s="331"/>
      <c r="U30" s="331"/>
      <c r="V30" s="326">
        <f t="shared" si="8"/>
        <v>1</v>
      </c>
      <c r="W30" s="330"/>
      <c r="X30" s="331"/>
      <c r="Y30" s="331"/>
      <c r="Z30" s="331"/>
      <c r="AA30" s="331"/>
      <c r="AB30" s="331" t="s">
        <v>319</v>
      </c>
      <c r="AC30" s="331"/>
      <c r="AD30" s="331"/>
      <c r="AE30" s="331"/>
      <c r="AF30" s="331"/>
      <c r="AG30" s="331"/>
      <c r="AH30" s="331"/>
      <c r="AI30" s="331"/>
      <c r="AJ30" s="331"/>
      <c r="AK30" s="331"/>
      <c r="AL30" s="331"/>
      <c r="AM30" s="331"/>
      <c r="AN30" s="326">
        <f t="shared" si="9"/>
        <v>1</v>
      </c>
      <c r="AO30" s="330"/>
      <c r="AP30" s="331"/>
      <c r="AQ30" s="331"/>
      <c r="AR30" s="331"/>
      <c r="AS30" s="331"/>
      <c r="AT30" s="331"/>
      <c r="AU30" s="331"/>
      <c r="AV30" s="331"/>
      <c r="AW30" s="331"/>
      <c r="AX30" s="331"/>
      <c r="AY30" s="331"/>
      <c r="AZ30" s="331"/>
      <c r="BA30" s="331"/>
      <c r="BB30" s="331"/>
      <c r="BC30" s="326">
        <f t="shared" si="10"/>
        <v>0</v>
      </c>
      <c r="BD30" s="327">
        <f t="shared" si="11"/>
        <v>1</v>
      </c>
      <c r="BE30" s="327">
        <f t="shared" si="12"/>
        <v>2</v>
      </c>
    </row>
    <row r="31" spans="1:64" ht="18" customHeight="1" x14ac:dyDescent="0.2">
      <c r="B31" s="328" t="s">
        <v>325</v>
      </c>
      <c r="C31" s="329" t="s">
        <v>324</v>
      </c>
      <c r="D31" s="330"/>
      <c r="E31" s="331"/>
      <c r="F31" s="331"/>
      <c r="G31" s="331"/>
      <c r="H31" s="331"/>
      <c r="I31" s="331"/>
      <c r="J31" s="331" t="s">
        <v>319</v>
      </c>
      <c r="K31" s="331"/>
      <c r="L31" s="331"/>
      <c r="M31" s="331"/>
      <c r="N31" s="331"/>
      <c r="O31" s="331"/>
      <c r="P31" s="331"/>
      <c r="Q31" s="331" t="s">
        <v>319</v>
      </c>
      <c r="R31" s="331"/>
      <c r="S31" s="331"/>
      <c r="T31" s="331"/>
      <c r="U31" s="331"/>
      <c r="V31" s="326">
        <f t="shared" si="8"/>
        <v>2</v>
      </c>
      <c r="W31" s="330"/>
      <c r="X31" s="331"/>
      <c r="Y31" s="331"/>
      <c r="Z31" s="331"/>
      <c r="AA31" s="331"/>
      <c r="AB31" s="331"/>
      <c r="AC31" s="331"/>
      <c r="AD31" s="331"/>
      <c r="AE31" s="331"/>
      <c r="AF31" s="331"/>
      <c r="AG31" s="331"/>
      <c r="AH31" s="331"/>
      <c r="AI31" s="331"/>
      <c r="AJ31" s="331" t="s">
        <v>319</v>
      </c>
      <c r="AK31" s="331"/>
      <c r="AL31" s="331"/>
      <c r="AM31" s="331"/>
      <c r="AN31" s="326">
        <f t="shared" si="9"/>
        <v>1</v>
      </c>
      <c r="AO31" s="330"/>
      <c r="AP31" s="331"/>
      <c r="AQ31" s="331"/>
      <c r="AR31" s="331"/>
      <c r="AS31" s="331"/>
      <c r="AT31" s="331"/>
      <c r="AU31" s="331"/>
      <c r="AV31" s="331"/>
      <c r="AW31" s="331"/>
      <c r="AX31" s="331"/>
      <c r="AY31" s="331"/>
      <c r="AZ31" s="331"/>
      <c r="BA31" s="331"/>
      <c r="BB31" s="331"/>
      <c r="BC31" s="326">
        <f t="shared" si="10"/>
        <v>0</v>
      </c>
      <c r="BD31" s="327">
        <f t="shared" si="11"/>
        <v>1</v>
      </c>
      <c r="BE31" s="327">
        <f t="shared" si="12"/>
        <v>3</v>
      </c>
    </row>
    <row r="32" spans="1:64" ht="18" customHeight="1" x14ac:dyDescent="0.2">
      <c r="B32" s="328" t="s">
        <v>326</v>
      </c>
      <c r="C32" s="329" t="s">
        <v>324</v>
      </c>
      <c r="D32" s="330" t="s">
        <v>319</v>
      </c>
      <c r="E32" s="331"/>
      <c r="F32" s="331"/>
      <c r="G32" s="331"/>
      <c r="H32" s="331" t="s">
        <v>319</v>
      </c>
      <c r="I32" s="331"/>
      <c r="J32" s="331"/>
      <c r="K32" s="331"/>
      <c r="L32" s="331"/>
      <c r="M32" s="331"/>
      <c r="N32" s="331"/>
      <c r="O32" s="331"/>
      <c r="P32" s="331"/>
      <c r="Q32" s="331"/>
      <c r="R32" s="331"/>
      <c r="S32" s="331"/>
      <c r="T32" s="331"/>
      <c r="U32" s="331"/>
      <c r="V32" s="326">
        <f t="shared" si="8"/>
        <v>2</v>
      </c>
      <c r="W32" s="330" t="s">
        <v>319</v>
      </c>
      <c r="X32" s="331"/>
      <c r="Y32" s="331"/>
      <c r="Z32" s="331"/>
      <c r="AA32" s="331"/>
      <c r="AB32" s="331"/>
      <c r="AC32" s="331"/>
      <c r="AD32" s="331"/>
      <c r="AE32" s="331" t="s">
        <v>319</v>
      </c>
      <c r="AF32" s="331"/>
      <c r="AG32" s="331"/>
      <c r="AH32" s="331"/>
      <c r="AI32" s="331"/>
      <c r="AJ32" s="331"/>
      <c r="AK32" s="331"/>
      <c r="AL32" s="331"/>
      <c r="AM32" s="331"/>
      <c r="AN32" s="326">
        <f t="shared" si="9"/>
        <v>2</v>
      </c>
      <c r="AO32" s="330"/>
      <c r="AP32" s="331"/>
      <c r="AQ32" s="331"/>
      <c r="AR32" s="331"/>
      <c r="AS32" s="331"/>
      <c r="AT32" s="331"/>
      <c r="AU32" s="331"/>
      <c r="AV32" s="331"/>
      <c r="AW32" s="331"/>
      <c r="AX32" s="331"/>
      <c r="AY32" s="331"/>
      <c r="AZ32" s="331"/>
      <c r="BA32" s="331"/>
      <c r="BB32" s="331"/>
      <c r="BC32" s="326">
        <f t="shared" si="10"/>
        <v>0</v>
      </c>
      <c r="BD32" s="327">
        <f t="shared" si="11"/>
        <v>2</v>
      </c>
      <c r="BE32" s="327">
        <f t="shared" si="12"/>
        <v>4</v>
      </c>
    </row>
    <row r="33" spans="2:57" ht="18" customHeight="1" x14ac:dyDescent="0.2">
      <c r="B33" s="328" t="s">
        <v>327</v>
      </c>
      <c r="C33" s="329" t="s">
        <v>324</v>
      </c>
      <c r="D33" s="330"/>
      <c r="E33" s="331"/>
      <c r="F33" s="331"/>
      <c r="G33" s="331"/>
      <c r="H33" s="331"/>
      <c r="I33" s="331"/>
      <c r="J33" s="331"/>
      <c r="K33" s="331"/>
      <c r="L33" s="331"/>
      <c r="M33" s="331"/>
      <c r="N33" s="331" t="s">
        <v>319</v>
      </c>
      <c r="O33" s="331"/>
      <c r="P33" s="331"/>
      <c r="Q33" s="331"/>
      <c r="R33" s="331"/>
      <c r="S33" s="331"/>
      <c r="T33" s="331"/>
      <c r="U33" s="331"/>
      <c r="V33" s="326">
        <f t="shared" si="8"/>
        <v>1</v>
      </c>
      <c r="W33" s="330"/>
      <c r="X33" s="331"/>
      <c r="Y33" s="331" t="s">
        <v>319</v>
      </c>
      <c r="Z33" s="331"/>
      <c r="AA33" s="331"/>
      <c r="AB33" s="331"/>
      <c r="AC33" s="331"/>
      <c r="AD33" s="331" t="s">
        <v>319</v>
      </c>
      <c r="AE33" s="331"/>
      <c r="AF33" s="331"/>
      <c r="AG33" s="331"/>
      <c r="AH33" s="331"/>
      <c r="AI33" s="331"/>
      <c r="AJ33" s="331"/>
      <c r="AK33" s="331"/>
      <c r="AL33" s="331"/>
      <c r="AM33" s="331"/>
      <c r="AN33" s="326">
        <f t="shared" si="9"/>
        <v>2</v>
      </c>
      <c r="AO33" s="330" t="s">
        <v>319</v>
      </c>
      <c r="AP33" s="331"/>
      <c r="AQ33" s="331"/>
      <c r="AR33" s="331"/>
      <c r="AS33" s="331"/>
      <c r="AT33" s="331"/>
      <c r="AU33" s="331"/>
      <c r="AV33" s="331"/>
      <c r="AW33" s="331"/>
      <c r="AX33" s="331"/>
      <c r="AY33" s="331"/>
      <c r="AZ33" s="331"/>
      <c r="BA33" s="331"/>
      <c r="BB33" s="331"/>
      <c r="BC33" s="326">
        <f t="shared" si="10"/>
        <v>1</v>
      </c>
      <c r="BD33" s="327">
        <f t="shared" si="11"/>
        <v>3</v>
      </c>
      <c r="BE33" s="327">
        <f t="shared" si="12"/>
        <v>4</v>
      </c>
    </row>
    <row r="34" spans="2:57" ht="18" customHeight="1" x14ac:dyDescent="0.2">
      <c r="B34" s="328" t="s">
        <v>328</v>
      </c>
      <c r="C34" s="329" t="s">
        <v>324</v>
      </c>
      <c r="D34" s="330"/>
      <c r="E34" s="331"/>
      <c r="F34" s="331"/>
      <c r="G34" s="331"/>
      <c r="H34" s="331"/>
      <c r="I34" s="331"/>
      <c r="J34" s="331"/>
      <c r="K34" s="331" t="s">
        <v>319</v>
      </c>
      <c r="L34" s="331"/>
      <c r="M34" s="331"/>
      <c r="N34" s="331"/>
      <c r="O34" s="331"/>
      <c r="P34" s="331"/>
      <c r="Q34" s="331"/>
      <c r="R34" s="331"/>
      <c r="S34" s="331"/>
      <c r="T34" s="331"/>
      <c r="U34" s="331"/>
      <c r="V34" s="326">
        <f t="shared" si="8"/>
        <v>1</v>
      </c>
      <c r="W34" s="330"/>
      <c r="X34" s="331" t="s">
        <v>319</v>
      </c>
      <c r="Y34" s="331"/>
      <c r="Z34" s="331"/>
      <c r="AA34" s="331"/>
      <c r="AB34" s="331"/>
      <c r="AC34" s="331"/>
      <c r="AD34" s="331"/>
      <c r="AE34" s="331"/>
      <c r="AF34" s="331"/>
      <c r="AG34" s="331"/>
      <c r="AH34" s="331"/>
      <c r="AI34" s="331"/>
      <c r="AJ34" s="331"/>
      <c r="AK34" s="331" t="s">
        <v>319</v>
      </c>
      <c r="AL34" s="331"/>
      <c r="AM34" s="331"/>
      <c r="AN34" s="326">
        <f t="shared" si="9"/>
        <v>2</v>
      </c>
      <c r="AO34" s="330"/>
      <c r="AP34" s="331"/>
      <c r="AQ34" s="331"/>
      <c r="AR34" s="331"/>
      <c r="AS34" s="331"/>
      <c r="AT34" s="331"/>
      <c r="AU34" s="331"/>
      <c r="AV34" s="331"/>
      <c r="AW34" s="331"/>
      <c r="AX34" s="331"/>
      <c r="AY34" s="331"/>
      <c r="AZ34" s="331"/>
      <c r="BA34" s="331"/>
      <c r="BB34" s="331"/>
      <c r="BC34" s="326">
        <f t="shared" si="10"/>
        <v>0</v>
      </c>
      <c r="BD34" s="327">
        <f t="shared" si="11"/>
        <v>2</v>
      </c>
      <c r="BE34" s="327">
        <f t="shared" si="12"/>
        <v>3</v>
      </c>
    </row>
    <row r="35" spans="2:57" ht="18" customHeight="1" x14ac:dyDescent="0.2">
      <c r="B35" s="328" t="s">
        <v>329</v>
      </c>
      <c r="C35" s="329" t="s">
        <v>324</v>
      </c>
      <c r="D35" s="330"/>
      <c r="E35" s="331" t="s">
        <v>319</v>
      </c>
      <c r="F35" s="331"/>
      <c r="G35" s="331"/>
      <c r="H35" s="331"/>
      <c r="I35" s="331"/>
      <c r="J35" s="331"/>
      <c r="K35" s="331"/>
      <c r="L35" s="331"/>
      <c r="M35" s="331"/>
      <c r="N35" s="331"/>
      <c r="O35" s="331"/>
      <c r="P35" s="331"/>
      <c r="Q35" s="331"/>
      <c r="R35" s="331"/>
      <c r="S35" s="331"/>
      <c r="T35" s="331" t="s">
        <v>319</v>
      </c>
      <c r="U35" s="331"/>
      <c r="V35" s="326">
        <f t="shared" si="8"/>
        <v>2</v>
      </c>
      <c r="W35" s="330"/>
      <c r="X35" s="331"/>
      <c r="Y35" s="331"/>
      <c r="Z35" s="331"/>
      <c r="AA35" s="331"/>
      <c r="AB35" s="331"/>
      <c r="AC35" s="331"/>
      <c r="AD35" s="331"/>
      <c r="AE35" s="331"/>
      <c r="AF35" s="331"/>
      <c r="AG35" s="331" t="s">
        <v>319</v>
      </c>
      <c r="AH35" s="331"/>
      <c r="AI35" s="331"/>
      <c r="AJ35" s="331"/>
      <c r="AK35" s="331"/>
      <c r="AL35" s="331"/>
      <c r="AM35" s="331"/>
      <c r="AN35" s="326">
        <f t="shared" si="9"/>
        <v>1</v>
      </c>
      <c r="AO35" s="330"/>
      <c r="AP35" s="331"/>
      <c r="AQ35" s="331"/>
      <c r="AR35" s="331"/>
      <c r="AS35" s="331"/>
      <c r="AT35" s="331"/>
      <c r="AU35" s="331"/>
      <c r="AV35" s="331"/>
      <c r="AW35" s="331"/>
      <c r="AX35" s="331"/>
      <c r="AY35" s="331"/>
      <c r="AZ35" s="331"/>
      <c r="BA35" s="331"/>
      <c r="BB35" s="331"/>
      <c r="BC35" s="326">
        <f t="shared" si="10"/>
        <v>0</v>
      </c>
      <c r="BD35" s="327">
        <f t="shared" si="11"/>
        <v>1</v>
      </c>
      <c r="BE35" s="327">
        <f t="shared" si="12"/>
        <v>3</v>
      </c>
    </row>
    <row r="36" spans="2:57" ht="18" customHeight="1" x14ac:dyDescent="0.2">
      <c r="B36" s="328" t="s">
        <v>330</v>
      </c>
      <c r="C36" s="329" t="s">
        <v>324</v>
      </c>
      <c r="D36" s="330"/>
      <c r="E36" s="331"/>
      <c r="F36" s="331"/>
      <c r="G36" s="331"/>
      <c r="H36" s="331"/>
      <c r="I36" s="331"/>
      <c r="J36" s="331"/>
      <c r="K36" s="331"/>
      <c r="L36" s="331" t="s">
        <v>319</v>
      </c>
      <c r="M36" s="331" t="s">
        <v>319</v>
      </c>
      <c r="N36" s="331"/>
      <c r="O36" s="331"/>
      <c r="P36" s="331"/>
      <c r="Q36" s="331"/>
      <c r="R36" s="331"/>
      <c r="S36" s="331"/>
      <c r="T36" s="331"/>
      <c r="U36" s="331"/>
      <c r="V36" s="326">
        <f t="shared" si="8"/>
        <v>2</v>
      </c>
      <c r="W36" s="330"/>
      <c r="X36" s="331"/>
      <c r="Y36" s="331"/>
      <c r="Z36" s="331"/>
      <c r="AA36" s="331"/>
      <c r="AB36" s="331"/>
      <c r="AC36" s="331"/>
      <c r="AD36" s="331"/>
      <c r="AE36" s="331"/>
      <c r="AF36" s="331"/>
      <c r="AG36" s="331"/>
      <c r="AH36" s="331"/>
      <c r="AI36" s="331"/>
      <c r="AJ36" s="331"/>
      <c r="AK36" s="331"/>
      <c r="AL36" s="331" t="s">
        <v>319</v>
      </c>
      <c r="AM36" s="331"/>
      <c r="AN36" s="326">
        <f t="shared" si="9"/>
        <v>1</v>
      </c>
      <c r="AO36" s="330"/>
      <c r="AP36" s="331"/>
      <c r="AQ36" s="331"/>
      <c r="AR36" s="331"/>
      <c r="AS36" s="331"/>
      <c r="AT36" s="331"/>
      <c r="AU36" s="331"/>
      <c r="AV36" s="331"/>
      <c r="AW36" s="331"/>
      <c r="AX36" s="331"/>
      <c r="AY36" s="331"/>
      <c r="AZ36" s="331"/>
      <c r="BA36" s="331"/>
      <c r="BB36" s="331"/>
      <c r="BC36" s="326">
        <f t="shared" si="10"/>
        <v>0</v>
      </c>
      <c r="BD36" s="327">
        <f t="shared" si="11"/>
        <v>1</v>
      </c>
      <c r="BE36" s="327">
        <f t="shared" si="12"/>
        <v>3</v>
      </c>
    </row>
    <row r="37" spans="2:57" ht="18" customHeight="1" x14ac:dyDescent="0.2">
      <c r="B37" s="328" t="s">
        <v>331</v>
      </c>
      <c r="C37" s="329" t="s">
        <v>324</v>
      </c>
      <c r="D37" s="330"/>
      <c r="E37" s="331"/>
      <c r="F37" s="331"/>
      <c r="G37" s="331"/>
      <c r="H37" s="331"/>
      <c r="I37" s="331"/>
      <c r="J37" s="331"/>
      <c r="K37" s="331"/>
      <c r="L37" s="331"/>
      <c r="M37" s="331"/>
      <c r="N37" s="331"/>
      <c r="O37" s="331" t="s">
        <v>319</v>
      </c>
      <c r="P37" s="331"/>
      <c r="Q37" s="331"/>
      <c r="R37" s="331"/>
      <c r="S37" s="331"/>
      <c r="T37" s="331"/>
      <c r="U37" s="331"/>
      <c r="V37" s="326">
        <f t="shared" si="8"/>
        <v>1</v>
      </c>
      <c r="W37" s="330"/>
      <c r="X37" s="331"/>
      <c r="Y37" s="331"/>
      <c r="Z37" s="331"/>
      <c r="AA37" s="331"/>
      <c r="AB37" s="331"/>
      <c r="AC37" s="331"/>
      <c r="AD37" s="331"/>
      <c r="AE37" s="331"/>
      <c r="AF37" s="331"/>
      <c r="AG37" s="331"/>
      <c r="AH37" s="331"/>
      <c r="AI37" s="331"/>
      <c r="AJ37" s="331"/>
      <c r="AK37" s="331"/>
      <c r="AL37" s="331"/>
      <c r="AM37" s="331"/>
      <c r="AN37" s="326">
        <f t="shared" si="9"/>
        <v>0</v>
      </c>
      <c r="AO37" s="330"/>
      <c r="AP37" s="331"/>
      <c r="AQ37" s="331"/>
      <c r="AR37" s="331"/>
      <c r="AS37" s="331"/>
      <c r="AT37" s="331"/>
      <c r="AU37" s="331"/>
      <c r="AV37" s="331"/>
      <c r="AW37" s="331"/>
      <c r="AX37" s="331"/>
      <c r="AY37" s="331"/>
      <c r="AZ37" s="331"/>
      <c r="BA37" s="331"/>
      <c r="BB37" s="331"/>
      <c r="BC37" s="326">
        <f t="shared" si="10"/>
        <v>0</v>
      </c>
      <c r="BD37" s="327">
        <f t="shared" si="11"/>
        <v>0</v>
      </c>
      <c r="BE37" s="327">
        <f t="shared" si="12"/>
        <v>1</v>
      </c>
    </row>
    <row r="38" spans="2:57" ht="18" customHeight="1" x14ac:dyDescent="0.2">
      <c r="B38" s="328" t="s">
        <v>332</v>
      </c>
      <c r="C38" s="329" t="s">
        <v>324</v>
      </c>
      <c r="D38" s="330"/>
      <c r="E38" s="331"/>
      <c r="F38" s="331"/>
      <c r="G38" s="331"/>
      <c r="H38" s="331"/>
      <c r="I38" s="331"/>
      <c r="J38" s="331"/>
      <c r="K38" s="331"/>
      <c r="L38" s="331"/>
      <c r="M38" s="331"/>
      <c r="N38" s="331"/>
      <c r="O38" s="331"/>
      <c r="P38" s="331"/>
      <c r="Q38" s="331"/>
      <c r="R38" s="331" t="s">
        <v>319</v>
      </c>
      <c r="S38" s="331"/>
      <c r="T38" s="331"/>
      <c r="U38" s="331"/>
      <c r="V38" s="326">
        <f t="shared" si="8"/>
        <v>1</v>
      </c>
      <c r="W38" s="330"/>
      <c r="X38" s="331"/>
      <c r="Y38" s="331"/>
      <c r="Z38" s="331" t="s">
        <v>319</v>
      </c>
      <c r="AA38" s="331"/>
      <c r="AB38" s="331"/>
      <c r="AC38" s="331"/>
      <c r="AD38" s="331"/>
      <c r="AE38" s="331"/>
      <c r="AF38" s="331"/>
      <c r="AG38" s="331"/>
      <c r="AH38" s="331"/>
      <c r="AI38" s="331"/>
      <c r="AJ38" s="331"/>
      <c r="AK38" s="331"/>
      <c r="AL38" s="331"/>
      <c r="AM38" s="331"/>
      <c r="AN38" s="326">
        <f t="shared" si="9"/>
        <v>1</v>
      </c>
      <c r="AO38" s="330"/>
      <c r="AP38" s="331" t="s">
        <v>319</v>
      </c>
      <c r="AQ38" s="331" t="s">
        <v>319</v>
      </c>
      <c r="AR38" s="331"/>
      <c r="AS38" s="331"/>
      <c r="AT38" s="331"/>
      <c r="AU38" s="331"/>
      <c r="AV38" s="331"/>
      <c r="AW38" s="331"/>
      <c r="AX38" s="331"/>
      <c r="AY38" s="331"/>
      <c r="AZ38" s="331"/>
      <c r="BA38" s="331"/>
      <c r="BB38" s="331"/>
      <c r="BC38" s="326">
        <f t="shared" si="10"/>
        <v>2</v>
      </c>
      <c r="BD38" s="327">
        <f t="shared" si="11"/>
        <v>3</v>
      </c>
      <c r="BE38" s="327">
        <f t="shared" si="12"/>
        <v>4</v>
      </c>
    </row>
    <row r="39" spans="2:57" ht="18" customHeight="1" x14ac:dyDescent="0.2">
      <c r="B39" s="328" t="s">
        <v>333</v>
      </c>
      <c r="C39" s="329" t="s">
        <v>324</v>
      </c>
      <c r="D39" s="330"/>
      <c r="E39" s="331"/>
      <c r="F39" s="331"/>
      <c r="G39" s="331"/>
      <c r="H39" s="331"/>
      <c r="I39" s="331"/>
      <c r="J39" s="331"/>
      <c r="K39" s="331"/>
      <c r="L39" s="331"/>
      <c r="M39" s="331"/>
      <c r="N39" s="331"/>
      <c r="O39" s="331"/>
      <c r="P39" s="331" t="s">
        <v>319</v>
      </c>
      <c r="Q39" s="331"/>
      <c r="R39" s="331"/>
      <c r="S39" s="331"/>
      <c r="T39" s="331"/>
      <c r="U39" s="331"/>
      <c r="V39" s="326">
        <f t="shared" si="8"/>
        <v>1</v>
      </c>
      <c r="W39" s="330"/>
      <c r="X39" s="331"/>
      <c r="Y39" s="331"/>
      <c r="Z39" s="331"/>
      <c r="AA39" s="331"/>
      <c r="AB39" s="331"/>
      <c r="AC39" s="331"/>
      <c r="AD39" s="331"/>
      <c r="AE39" s="331"/>
      <c r="AF39" s="331"/>
      <c r="AG39" s="331"/>
      <c r="AH39" s="331"/>
      <c r="AI39" s="331"/>
      <c r="AJ39" s="331"/>
      <c r="AK39" s="331"/>
      <c r="AL39" s="331"/>
      <c r="AM39" s="331" t="s">
        <v>319</v>
      </c>
      <c r="AN39" s="326">
        <f t="shared" si="9"/>
        <v>1</v>
      </c>
      <c r="AO39" s="330"/>
      <c r="AP39" s="331"/>
      <c r="AQ39" s="331"/>
      <c r="AR39" s="331" t="s">
        <v>319</v>
      </c>
      <c r="AS39" s="331"/>
      <c r="AT39" s="331"/>
      <c r="AU39" s="331"/>
      <c r="AV39" s="331"/>
      <c r="AW39" s="331"/>
      <c r="AX39" s="331"/>
      <c r="AY39" s="331"/>
      <c r="AZ39" s="331"/>
      <c r="BA39" s="331"/>
      <c r="BB39" s="331"/>
      <c r="BC39" s="326">
        <f t="shared" si="10"/>
        <v>1</v>
      </c>
      <c r="BD39" s="327">
        <f t="shared" si="11"/>
        <v>2</v>
      </c>
      <c r="BE39" s="327">
        <f t="shared" si="12"/>
        <v>3</v>
      </c>
    </row>
    <row r="40" spans="2:57" ht="18" customHeight="1" x14ac:dyDescent="0.2">
      <c r="B40" s="336" t="s">
        <v>337</v>
      </c>
      <c r="C40" s="337" t="s">
        <v>338</v>
      </c>
      <c r="D40" s="338"/>
      <c r="E40" s="339"/>
      <c r="F40" s="339"/>
      <c r="G40" s="339"/>
      <c r="H40" s="339"/>
      <c r="I40" s="339"/>
      <c r="J40" s="339"/>
      <c r="K40" s="339"/>
      <c r="L40" s="339"/>
      <c r="M40" s="339"/>
      <c r="N40" s="339"/>
      <c r="O40" s="339"/>
      <c r="P40" s="339"/>
      <c r="Q40" s="339"/>
      <c r="R40" s="339"/>
      <c r="S40" s="339"/>
      <c r="T40" s="339"/>
      <c r="U40" s="339" t="s">
        <v>319</v>
      </c>
      <c r="V40" s="340">
        <f t="shared" si="8"/>
        <v>1</v>
      </c>
      <c r="W40" s="338"/>
      <c r="X40" s="339"/>
      <c r="Y40" s="339"/>
      <c r="Z40" s="339"/>
      <c r="AA40" s="339" t="s">
        <v>319</v>
      </c>
      <c r="AB40" s="339"/>
      <c r="AC40" s="339"/>
      <c r="AD40" s="339"/>
      <c r="AE40" s="339"/>
      <c r="AF40" s="339"/>
      <c r="AG40" s="339"/>
      <c r="AH40" s="339"/>
      <c r="AI40" s="339"/>
      <c r="AJ40" s="339"/>
      <c r="AK40" s="339"/>
      <c r="AL40" s="339"/>
      <c r="AM40" s="339"/>
      <c r="AN40" s="340">
        <f t="shared" si="9"/>
        <v>1</v>
      </c>
      <c r="AO40" s="338"/>
      <c r="AP40" s="339"/>
      <c r="AQ40" s="339"/>
      <c r="AR40" s="339"/>
      <c r="AS40" s="339"/>
      <c r="AT40" s="339"/>
      <c r="AU40" s="339"/>
      <c r="AV40" s="339"/>
      <c r="AW40" s="339"/>
      <c r="AX40" s="339"/>
      <c r="AY40" s="339"/>
      <c r="AZ40" s="339"/>
      <c r="BA40" s="339"/>
      <c r="BB40" s="339"/>
      <c r="BC40" s="340">
        <f t="shared" si="10"/>
        <v>0</v>
      </c>
      <c r="BD40" s="341">
        <f t="shared" si="11"/>
        <v>1</v>
      </c>
      <c r="BE40" s="341">
        <f t="shared" si="12"/>
        <v>2</v>
      </c>
    </row>
    <row r="41" spans="2:57" ht="18" customHeight="1" x14ac:dyDescent="0.2">
      <c r="D41" s="342">
        <f t="shared" ref="D41:U41" si="13">COUNTA(D26:D40)</f>
        <v>1</v>
      </c>
      <c r="E41" s="343">
        <f t="shared" si="13"/>
        <v>1</v>
      </c>
      <c r="F41" s="343">
        <f t="shared" si="13"/>
        <v>1</v>
      </c>
      <c r="G41" s="343">
        <f t="shared" si="13"/>
        <v>1</v>
      </c>
      <c r="H41" s="343">
        <f t="shared" si="13"/>
        <v>1</v>
      </c>
      <c r="I41" s="343">
        <f t="shared" si="13"/>
        <v>1</v>
      </c>
      <c r="J41" s="343">
        <f t="shared" si="13"/>
        <v>1</v>
      </c>
      <c r="K41" s="343">
        <f t="shared" si="13"/>
        <v>1</v>
      </c>
      <c r="L41" s="343">
        <f t="shared" si="13"/>
        <v>1</v>
      </c>
      <c r="M41" s="343">
        <f t="shared" si="13"/>
        <v>1</v>
      </c>
      <c r="N41" s="343">
        <f t="shared" si="13"/>
        <v>1</v>
      </c>
      <c r="O41" s="343">
        <f t="shared" si="13"/>
        <v>1</v>
      </c>
      <c r="P41" s="343">
        <f t="shared" si="13"/>
        <v>1</v>
      </c>
      <c r="Q41" s="343">
        <f t="shared" si="13"/>
        <v>1</v>
      </c>
      <c r="R41" s="343">
        <f t="shared" si="13"/>
        <v>1</v>
      </c>
      <c r="S41" s="343">
        <f t="shared" si="13"/>
        <v>1</v>
      </c>
      <c r="T41" s="343">
        <f t="shared" si="13"/>
        <v>1</v>
      </c>
      <c r="U41" s="343">
        <f t="shared" si="13"/>
        <v>1</v>
      </c>
      <c r="V41" s="344">
        <f>SUM(V26:V40)</f>
        <v>18</v>
      </c>
      <c r="W41" s="342">
        <f t="shared" ref="W41:AM41" si="14">COUNTA(W26:W40)</f>
        <v>1</v>
      </c>
      <c r="X41" s="343">
        <f t="shared" si="14"/>
        <v>1</v>
      </c>
      <c r="Y41" s="343">
        <f t="shared" si="14"/>
        <v>1</v>
      </c>
      <c r="Z41" s="343">
        <f t="shared" si="14"/>
        <v>1</v>
      </c>
      <c r="AA41" s="343">
        <f t="shared" si="14"/>
        <v>1</v>
      </c>
      <c r="AB41" s="343">
        <f t="shared" si="14"/>
        <v>1</v>
      </c>
      <c r="AC41" s="343">
        <f t="shared" si="14"/>
        <v>1</v>
      </c>
      <c r="AD41" s="343">
        <f t="shared" si="14"/>
        <v>1</v>
      </c>
      <c r="AE41" s="343">
        <f t="shared" si="14"/>
        <v>1</v>
      </c>
      <c r="AF41" s="343">
        <f t="shared" si="14"/>
        <v>1</v>
      </c>
      <c r="AG41" s="343">
        <f t="shared" si="14"/>
        <v>1</v>
      </c>
      <c r="AH41" s="343">
        <f t="shared" si="14"/>
        <v>1</v>
      </c>
      <c r="AI41" s="343">
        <f t="shared" si="14"/>
        <v>1</v>
      </c>
      <c r="AJ41" s="343">
        <f t="shared" si="14"/>
        <v>1</v>
      </c>
      <c r="AK41" s="343">
        <f t="shared" si="14"/>
        <v>1</v>
      </c>
      <c r="AL41" s="343">
        <f t="shared" si="14"/>
        <v>1</v>
      </c>
      <c r="AM41" s="343">
        <f t="shared" si="14"/>
        <v>1</v>
      </c>
      <c r="AN41" s="344">
        <f>SUM(AN26:AN40)</f>
        <v>17</v>
      </c>
      <c r="AO41" s="342">
        <f t="shared" ref="AO41:BB41" si="15">COUNTA(AO26:AO40)</f>
        <v>1</v>
      </c>
      <c r="AP41" s="343">
        <f t="shared" si="15"/>
        <v>1</v>
      </c>
      <c r="AQ41" s="343">
        <f t="shared" si="15"/>
        <v>1</v>
      </c>
      <c r="AR41" s="343">
        <f t="shared" si="15"/>
        <v>1</v>
      </c>
      <c r="AS41" s="343">
        <f t="shared" si="15"/>
        <v>1</v>
      </c>
      <c r="AT41" s="343">
        <f t="shared" si="15"/>
        <v>1</v>
      </c>
      <c r="AU41" s="343">
        <f t="shared" si="15"/>
        <v>1</v>
      </c>
      <c r="AV41" s="343">
        <f t="shared" si="15"/>
        <v>1</v>
      </c>
      <c r="AW41" s="343">
        <f t="shared" si="15"/>
        <v>1</v>
      </c>
      <c r="AX41" s="343">
        <f t="shared" si="15"/>
        <v>1</v>
      </c>
      <c r="AY41" s="343">
        <f t="shared" si="15"/>
        <v>1</v>
      </c>
      <c r="AZ41" s="343">
        <f t="shared" si="15"/>
        <v>1</v>
      </c>
      <c r="BA41" s="343">
        <f t="shared" si="15"/>
        <v>1</v>
      </c>
      <c r="BB41" s="343">
        <f t="shared" si="15"/>
        <v>1</v>
      </c>
      <c r="BC41" s="344">
        <f>SUM(BC26:BC40)</f>
        <v>14</v>
      </c>
      <c r="BD41" s="345">
        <f>SUM(BD26:BD40)</f>
        <v>31</v>
      </c>
      <c r="BE41" s="345">
        <f>SUM(BE26:BE40)</f>
        <v>49</v>
      </c>
    </row>
    <row r="42" spans="2:57" ht="18" customHeight="1" x14ac:dyDescent="0.2"/>
    <row r="43" spans="2:57" ht="18" customHeight="1" x14ac:dyDescent="0.2"/>
    <row r="44" spans="2:57" ht="18" customHeight="1" x14ac:dyDescent="0.2"/>
    <row r="45" spans="2:57" ht="18" customHeight="1" x14ac:dyDescent="0.2"/>
    <row r="46" spans="2:57" ht="18" customHeight="1" x14ac:dyDescent="0.2"/>
    <row r="47" spans="2:57" ht="18" customHeight="1" x14ac:dyDescent="0.2"/>
    <row r="48" spans="2:57"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sheetData>
  <mergeCells count="12">
    <mergeCell ref="B24:C24"/>
    <mergeCell ref="D24:V24"/>
    <mergeCell ref="W24:AN24"/>
    <mergeCell ref="AO24:BC24"/>
    <mergeCell ref="BD24:BD25"/>
    <mergeCell ref="BE24:BE25"/>
    <mergeCell ref="B2:C2"/>
    <mergeCell ref="D2:T2"/>
    <mergeCell ref="U2:AK2"/>
    <mergeCell ref="AL2:AZ2"/>
    <mergeCell ref="BA2:BA3"/>
    <mergeCell ref="BB2:BB3"/>
  </mergeCells>
  <pageMargins left="0.25" right="0.25" top="1.1437007874015752" bottom="1.1437007874015752" header="0.75000000000000011" footer="0.75000000000000011"/>
  <pageSetup paperSize="0" scale="59"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L58"/>
  <sheetViews>
    <sheetView workbookViewId="0"/>
  </sheetViews>
  <sheetFormatPr baseColWidth="10" defaultRowHeight="15" x14ac:dyDescent="0.2"/>
  <cols>
    <col min="1" max="1" width="1.75" style="349" customWidth="1"/>
    <col min="2" max="2" width="17.75" style="350" customWidth="1"/>
    <col min="3" max="3" width="15.125" style="351" customWidth="1"/>
    <col min="4" max="4" width="17.375" style="351" customWidth="1"/>
    <col min="5" max="5" width="15.125" style="351" customWidth="1"/>
    <col min="6" max="9" width="8.25" style="351" customWidth="1"/>
    <col min="10" max="10" width="18.75" style="349" customWidth="1"/>
    <col min="11" max="64" width="11.125" style="349" customWidth="1"/>
    <col min="65" max="65" width="11" customWidth="1"/>
  </cols>
  <sheetData>
    <row r="2" spans="1:64" ht="102.75" customHeight="1" x14ac:dyDescent="0.2">
      <c r="A2" s="352"/>
      <c r="B2" s="353" t="s">
        <v>347</v>
      </c>
      <c r="C2" s="353" t="s">
        <v>265</v>
      </c>
      <c r="D2" s="353" t="s">
        <v>266</v>
      </c>
      <c r="E2" s="353" t="s">
        <v>267</v>
      </c>
      <c r="F2" s="354" t="s">
        <v>348</v>
      </c>
      <c r="G2" s="354" t="s">
        <v>349</v>
      </c>
      <c r="H2" s="354" t="s">
        <v>350</v>
      </c>
      <c r="I2" s="354" t="s">
        <v>25</v>
      </c>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row>
    <row r="3" spans="1:64" ht="18" customHeight="1" x14ac:dyDescent="0.2">
      <c r="A3" s="351"/>
      <c r="B3" s="358" t="s">
        <v>317</v>
      </c>
      <c r="C3" s="359" t="s">
        <v>351</v>
      </c>
      <c r="D3" s="359" t="s">
        <v>298</v>
      </c>
      <c r="E3" s="356" t="s">
        <v>308</v>
      </c>
      <c r="F3" s="358">
        <v>0</v>
      </c>
      <c r="G3" s="358">
        <v>1</v>
      </c>
      <c r="H3" s="358">
        <v>2</v>
      </c>
      <c r="I3" s="360">
        <f>SUM(F3:H4)</f>
        <v>3</v>
      </c>
      <c r="J3" s="351"/>
      <c r="K3" s="351"/>
      <c r="L3" s="351"/>
      <c r="M3" s="351"/>
      <c r="N3" s="351"/>
      <c r="O3" s="351"/>
      <c r="P3" s="351"/>
      <c r="Q3" s="351"/>
      <c r="R3" s="351"/>
      <c r="S3" s="351"/>
      <c r="T3" s="351"/>
      <c r="U3" s="351"/>
      <c r="V3" s="351"/>
      <c r="W3" s="351"/>
      <c r="X3" s="351"/>
      <c r="Y3" s="351"/>
      <c r="Z3" s="351"/>
      <c r="AA3" s="351"/>
      <c r="AB3" s="351"/>
      <c r="AC3" s="351"/>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row>
    <row r="4" spans="1:64" ht="18" customHeight="1" x14ac:dyDescent="0.2">
      <c r="A4" s="351"/>
      <c r="B4" s="358"/>
      <c r="C4" s="359"/>
      <c r="D4" s="359"/>
      <c r="E4" s="356" t="s">
        <v>315</v>
      </c>
      <c r="F4" s="358"/>
      <c r="G4" s="358"/>
      <c r="H4" s="358"/>
      <c r="I4" s="360"/>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row>
    <row r="5" spans="1:64" ht="18" customHeight="1" x14ac:dyDescent="0.2">
      <c r="A5" s="351"/>
      <c r="B5" s="358" t="s">
        <v>320</v>
      </c>
      <c r="C5" s="359" t="s">
        <v>352</v>
      </c>
      <c r="D5" s="359" t="s">
        <v>353</v>
      </c>
      <c r="E5" s="356" t="s">
        <v>309</v>
      </c>
      <c r="F5" s="358">
        <v>1</v>
      </c>
      <c r="G5" s="358">
        <v>1</v>
      </c>
      <c r="H5" s="358">
        <v>3</v>
      </c>
      <c r="I5" s="360">
        <f>SUM(F5:H7)</f>
        <v>5</v>
      </c>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row>
    <row r="6" spans="1:64" ht="18" customHeight="1" x14ac:dyDescent="0.2">
      <c r="A6" s="351"/>
      <c r="B6" s="358"/>
      <c r="C6" s="359"/>
      <c r="D6" s="359"/>
      <c r="E6" s="356" t="s">
        <v>312</v>
      </c>
      <c r="F6" s="358"/>
      <c r="G6" s="358"/>
      <c r="H6" s="358"/>
      <c r="I6" s="360"/>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row>
    <row r="7" spans="1:64" ht="18" customHeight="1" x14ac:dyDescent="0.2">
      <c r="A7" s="351"/>
      <c r="B7" s="358"/>
      <c r="C7" s="359"/>
      <c r="D7" s="359"/>
      <c r="E7" s="356" t="s">
        <v>316</v>
      </c>
      <c r="F7" s="358"/>
      <c r="G7" s="358"/>
      <c r="H7" s="358"/>
      <c r="I7" s="360"/>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row>
    <row r="8" spans="1:64" ht="18" customHeight="1" x14ac:dyDescent="0.2">
      <c r="A8" s="351"/>
      <c r="B8" s="358" t="s">
        <v>321</v>
      </c>
      <c r="C8" s="359" t="s">
        <v>272</v>
      </c>
      <c r="D8" s="359" t="s">
        <v>293</v>
      </c>
      <c r="E8" s="356" t="s">
        <v>310</v>
      </c>
      <c r="F8" s="358">
        <v>1</v>
      </c>
      <c r="G8" s="358">
        <v>1</v>
      </c>
      <c r="H8" s="358">
        <v>2</v>
      </c>
      <c r="I8" s="360">
        <f>SUM(F8:H9)</f>
        <v>4</v>
      </c>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row>
    <row r="9" spans="1:64" ht="18" customHeight="1" x14ac:dyDescent="0.2">
      <c r="A9" s="351"/>
      <c r="B9" s="358"/>
      <c r="C9" s="359"/>
      <c r="D9" s="359"/>
      <c r="E9" s="356" t="s">
        <v>314</v>
      </c>
      <c r="F9" s="358"/>
      <c r="G9" s="358"/>
      <c r="H9" s="358"/>
      <c r="I9" s="360"/>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row>
    <row r="10" spans="1:64" ht="18" customHeight="1" x14ac:dyDescent="0.2">
      <c r="A10" s="351"/>
      <c r="B10" s="358" t="s">
        <v>322</v>
      </c>
      <c r="C10" s="359" t="s">
        <v>283</v>
      </c>
      <c r="D10" s="359" t="s">
        <v>297</v>
      </c>
      <c r="E10" s="356" t="s">
        <v>307</v>
      </c>
      <c r="F10" s="358">
        <v>1</v>
      </c>
      <c r="G10" s="358">
        <v>1</v>
      </c>
      <c r="H10" s="358">
        <v>3</v>
      </c>
      <c r="I10" s="360">
        <f>SUM(F10:H12)</f>
        <v>5</v>
      </c>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row>
    <row r="11" spans="1:64" ht="18" customHeight="1" x14ac:dyDescent="0.2">
      <c r="A11" s="351"/>
      <c r="B11" s="358"/>
      <c r="C11" s="359"/>
      <c r="D11" s="359"/>
      <c r="E11" s="356" t="s">
        <v>311</v>
      </c>
      <c r="F11" s="358"/>
      <c r="G11" s="358"/>
      <c r="H11" s="358"/>
      <c r="I11" s="360"/>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row>
    <row r="12" spans="1:64" ht="18" customHeight="1" x14ac:dyDescent="0.2">
      <c r="A12" s="351"/>
      <c r="B12" s="358"/>
      <c r="C12" s="359"/>
      <c r="D12" s="359"/>
      <c r="E12" s="356" t="s">
        <v>313</v>
      </c>
      <c r="F12" s="358"/>
      <c r="G12" s="358"/>
      <c r="H12" s="358"/>
      <c r="I12" s="360"/>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row>
    <row r="13" spans="1:64" ht="18" customHeight="1" x14ac:dyDescent="0.2">
      <c r="A13" s="351"/>
      <c r="B13" s="355" t="s">
        <v>323</v>
      </c>
      <c r="C13" s="356" t="s">
        <v>271</v>
      </c>
      <c r="D13" s="356" t="s">
        <v>292</v>
      </c>
      <c r="E13" s="356" t="s">
        <v>351</v>
      </c>
      <c r="F13" s="355">
        <v>1</v>
      </c>
      <c r="G13" s="355">
        <v>1</v>
      </c>
      <c r="H13" s="355">
        <v>0</v>
      </c>
      <c r="I13" s="353">
        <f>SUM(F13:H13)</f>
        <v>2</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row>
    <row r="14" spans="1:64" ht="18" customHeight="1" x14ac:dyDescent="0.2">
      <c r="A14" s="351"/>
      <c r="B14" s="358" t="s">
        <v>325</v>
      </c>
      <c r="C14" s="356" t="s">
        <v>275</v>
      </c>
      <c r="D14" s="359" t="s">
        <v>299</v>
      </c>
      <c r="E14" s="359" t="s">
        <v>351</v>
      </c>
      <c r="F14" s="358">
        <v>2</v>
      </c>
      <c r="G14" s="358">
        <v>1</v>
      </c>
      <c r="H14" s="358">
        <v>0</v>
      </c>
      <c r="I14" s="360">
        <f>SUM(F14:H15)</f>
        <v>3</v>
      </c>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row>
    <row r="15" spans="1:64" ht="18" customHeight="1" x14ac:dyDescent="0.2">
      <c r="A15" s="351"/>
      <c r="B15" s="358"/>
      <c r="C15" s="356" t="s">
        <v>281</v>
      </c>
      <c r="D15" s="359"/>
      <c r="E15" s="359"/>
      <c r="F15" s="358"/>
      <c r="G15" s="358"/>
      <c r="H15" s="358"/>
      <c r="I15" s="360"/>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row>
    <row r="16" spans="1:64" ht="18" customHeight="1" x14ac:dyDescent="0.2">
      <c r="A16" s="351"/>
      <c r="B16" s="358" t="s">
        <v>326</v>
      </c>
      <c r="C16" s="356" t="s">
        <v>270</v>
      </c>
      <c r="D16" s="356" t="s">
        <v>287</v>
      </c>
      <c r="E16" s="359" t="s">
        <v>351</v>
      </c>
      <c r="F16" s="358">
        <v>2</v>
      </c>
      <c r="G16" s="358">
        <v>2</v>
      </c>
      <c r="H16" s="358">
        <v>0</v>
      </c>
      <c r="I16" s="360">
        <f>SUM(F16:H17)</f>
        <v>4</v>
      </c>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row>
    <row r="17" spans="1:64" ht="18" customHeight="1" x14ac:dyDescent="0.2">
      <c r="A17" s="351"/>
      <c r="B17" s="358"/>
      <c r="C17" s="356" t="s">
        <v>273</v>
      </c>
      <c r="D17" s="356" t="s">
        <v>295</v>
      </c>
      <c r="E17" s="359"/>
      <c r="F17" s="358"/>
      <c r="G17" s="358"/>
      <c r="H17" s="358"/>
      <c r="I17" s="360"/>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row>
    <row r="18" spans="1:64" ht="18" customHeight="1" x14ac:dyDescent="0.2">
      <c r="A18" s="351"/>
      <c r="B18" s="358" t="s">
        <v>327</v>
      </c>
      <c r="C18" s="359" t="s">
        <v>278</v>
      </c>
      <c r="D18" s="356" t="s">
        <v>289</v>
      </c>
      <c r="E18" s="359" t="s">
        <v>303</v>
      </c>
      <c r="F18" s="358">
        <v>1</v>
      </c>
      <c r="G18" s="358">
        <v>2</v>
      </c>
      <c r="H18" s="358">
        <v>1</v>
      </c>
      <c r="I18" s="360">
        <f>SUM(F18:H19)</f>
        <v>4</v>
      </c>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row>
    <row r="19" spans="1:64" ht="18" customHeight="1" x14ac:dyDescent="0.2">
      <c r="A19" s="351"/>
      <c r="B19" s="358"/>
      <c r="C19" s="359"/>
      <c r="D19" s="356" t="s">
        <v>294</v>
      </c>
      <c r="E19" s="359"/>
      <c r="F19" s="358"/>
      <c r="G19" s="358"/>
      <c r="H19" s="358"/>
      <c r="I19" s="360"/>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51"/>
      <c r="BG19" s="351"/>
      <c r="BH19" s="351"/>
      <c r="BI19" s="351"/>
      <c r="BJ19" s="351"/>
      <c r="BK19" s="351"/>
      <c r="BL19" s="351"/>
    </row>
    <row r="20" spans="1:64" ht="18" customHeight="1" x14ac:dyDescent="0.2">
      <c r="A20" s="351"/>
      <c r="B20" s="358" t="s">
        <v>328</v>
      </c>
      <c r="C20" s="359" t="s">
        <v>343</v>
      </c>
      <c r="D20" s="356" t="s">
        <v>288</v>
      </c>
      <c r="E20" s="359" t="s">
        <v>351</v>
      </c>
      <c r="F20" s="358">
        <v>1</v>
      </c>
      <c r="G20" s="358">
        <v>2</v>
      </c>
      <c r="H20" s="358">
        <v>0</v>
      </c>
      <c r="I20" s="360">
        <f>SUM(F20:H21)</f>
        <v>3</v>
      </c>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51"/>
      <c r="BG20" s="351"/>
      <c r="BH20" s="351"/>
      <c r="BI20" s="351"/>
      <c r="BJ20" s="351"/>
      <c r="BK20" s="351"/>
      <c r="BL20" s="351"/>
    </row>
    <row r="21" spans="1:64" ht="18" customHeight="1" x14ac:dyDescent="0.2">
      <c r="A21" s="351"/>
      <c r="B21" s="358"/>
      <c r="C21" s="359"/>
      <c r="D21" s="356" t="s">
        <v>354</v>
      </c>
      <c r="E21" s="359"/>
      <c r="F21" s="358"/>
      <c r="G21" s="358"/>
      <c r="H21" s="358"/>
      <c r="I21" s="360"/>
      <c r="J21" s="351"/>
      <c r="K21" s="351"/>
      <c r="L21" s="351"/>
      <c r="M21" s="351"/>
      <c r="N21" s="351"/>
      <c r="O21" s="351"/>
      <c r="P21" s="351"/>
      <c r="Q21" s="351"/>
      <c r="R21" s="351"/>
      <c r="S21" s="351"/>
      <c r="T21" s="351"/>
      <c r="U21" s="351"/>
      <c r="V21" s="351"/>
      <c r="W21" s="351"/>
      <c r="X21" s="351"/>
      <c r="Y21" s="351"/>
      <c r="Z21" s="351"/>
      <c r="AA21" s="351"/>
      <c r="AB21" s="351"/>
      <c r="AC21" s="351"/>
      <c r="AD21" s="351"/>
      <c r="AE21" s="351"/>
      <c r="AF21" s="351"/>
      <c r="AG21" s="351"/>
      <c r="AH21" s="351"/>
      <c r="AI21" s="351"/>
      <c r="AJ21" s="351"/>
      <c r="AK21" s="351"/>
      <c r="AL21" s="351"/>
      <c r="AM21" s="351"/>
      <c r="AN21" s="351"/>
      <c r="AO21" s="351"/>
      <c r="AP21" s="351"/>
      <c r="AQ21" s="351"/>
      <c r="AR21" s="351"/>
      <c r="AS21" s="351"/>
      <c r="AT21" s="351"/>
      <c r="AU21" s="351"/>
      <c r="AV21" s="351"/>
      <c r="AW21" s="351"/>
      <c r="AX21" s="351"/>
      <c r="AY21" s="351"/>
      <c r="AZ21" s="351"/>
      <c r="BA21" s="351"/>
      <c r="BB21" s="351"/>
      <c r="BC21" s="351"/>
      <c r="BD21" s="351"/>
      <c r="BE21" s="351"/>
      <c r="BF21" s="351"/>
      <c r="BG21" s="351"/>
      <c r="BH21" s="351"/>
      <c r="BI21" s="351"/>
      <c r="BJ21" s="351"/>
      <c r="BK21" s="351"/>
      <c r="BL21" s="351"/>
    </row>
    <row r="22" spans="1:64" ht="18" customHeight="1" x14ac:dyDescent="0.2">
      <c r="A22" s="351"/>
      <c r="B22" s="358" t="s">
        <v>329</v>
      </c>
      <c r="C22" s="356" t="s">
        <v>341</v>
      </c>
      <c r="D22" s="359" t="s">
        <v>345</v>
      </c>
      <c r="E22" s="359" t="s">
        <v>351</v>
      </c>
      <c r="F22" s="358">
        <v>2</v>
      </c>
      <c r="G22" s="358">
        <v>1</v>
      </c>
      <c r="H22" s="358">
        <v>0</v>
      </c>
      <c r="I22" s="360">
        <f>SUM(F22:H23)</f>
        <v>3</v>
      </c>
      <c r="J22" s="351"/>
      <c r="K22" s="351"/>
      <c r="L22" s="351"/>
      <c r="M22" s="351"/>
      <c r="N22" s="351"/>
      <c r="O22" s="351"/>
      <c r="P22" s="351"/>
      <c r="Q22" s="351"/>
      <c r="R22" s="351"/>
      <c r="S22" s="351"/>
      <c r="T22" s="351"/>
      <c r="U22" s="351"/>
      <c r="V22" s="351"/>
      <c r="W22" s="351"/>
      <c r="X22" s="351"/>
      <c r="Y22" s="351"/>
      <c r="Z22" s="351"/>
      <c r="AA22" s="351"/>
      <c r="AB22" s="351"/>
      <c r="AC22" s="351"/>
      <c r="AD22" s="351"/>
      <c r="AE22" s="351"/>
      <c r="AF22" s="351"/>
      <c r="AG22" s="351"/>
      <c r="AH22" s="351"/>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51"/>
      <c r="BG22" s="351"/>
      <c r="BH22" s="351"/>
      <c r="BI22" s="351"/>
      <c r="BJ22" s="351"/>
      <c r="BK22" s="351"/>
      <c r="BL22" s="351"/>
    </row>
    <row r="23" spans="1:64" ht="18" customHeight="1" x14ac:dyDescent="0.2">
      <c r="A23" s="351"/>
      <c r="B23" s="358"/>
      <c r="C23" s="356" t="s">
        <v>284</v>
      </c>
      <c r="D23" s="359"/>
      <c r="E23" s="359"/>
      <c r="F23" s="358"/>
      <c r="G23" s="358"/>
      <c r="H23" s="358"/>
      <c r="I23" s="360"/>
      <c r="J23" s="351"/>
      <c r="K23" s="351"/>
      <c r="L23" s="351"/>
      <c r="M23" s="351"/>
      <c r="N23" s="351"/>
      <c r="O23" s="351"/>
      <c r="P23" s="351"/>
      <c r="Q23" s="351"/>
      <c r="R23" s="351"/>
      <c r="S23" s="351"/>
      <c r="T23" s="351"/>
      <c r="U23" s="351"/>
      <c r="V23" s="351"/>
      <c r="W23" s="351"/>
      <c r="X23" s="351"/>
      <c r="Y23" s="351"/>
      <c r="Z23" s="351"/>
      <c r="AA23" s="351"/>
      <c r="AB23" s="351"/>
      <c r="AC23" s="351"/>
      <c r="AD23" s="351"/>
      <c r="AE23" s="351"/>
      <c r="AF23" s="351"/>
      <c r="AG23" s="351"/>
      <c r="AH23" s="351"/>
      <c r="AI23" s="351"/>
      <c r="AJ23" s="351"/>
      <c r="AK23" s="351"/>
      <c r="AL23" s="351"/>
      <c r="AM23" s="351"/>
      <c r="AN23" s="351"/>
      <c r="AO23" s="351"/>
      <c r="AP23" s="351"/>
      <c r="AQ23" s="351"/>
      <c r="AR23" s="351"/>
      <c r="AS23" s="351"/>
      <c r="AT23" s="351"/>
      <c r="AU23" s="351"/>
      <c r="AV23" s="351"/>
      <c r="AW23" s="351"/>
      <c r="AX23" s="351"/>
      <c r="AY23" s="351"/>
      <c r="AZ23" s="351"/>
      <c r="BA23" s="351"/>
      <c r="BB23" s="351"/>
      <c r="BC23" s="351"/>
      <c r="BD23" s="351"/>
      <c r="BE23" s="351"/>
      <c r="BF23" s="351"/>
      <c r="BG23" s="351"/>
      <c r="BH23" s="351"/>
      <c r="BI23" s="351"/>
      <c r="BJ23" s="351"/>
      <c r="BK23" s="351"/>
      <c r="BL23" s="351"/>
    </row>
    <row r="24" spans="1:64" ht="18" customHeight="1" x14ac:dyDescent="0.2">
      <c r="A24" s="351"/>
      <c r="B24" s="358" t="s">
        <v>330</v>
      </c>
      <c r="C24" s="356" t="s">
        <v>276</v>
      </c>
      <c r="D24" s="359" t="s">
        <v>301</v>
      </c>
      <c r="E24" s="359" t="s">
        <v>351</v>
      </c>
      <c r="F24" s="358">
        <v>2</v>
      </c>
      <c r="G24" s="358">
        <v>1</v>
      </c>
      <c r="H24" s="358">
        <v>0</v>
      </c>
      <c r="I24" s="360">
        <f>SUM(F24:H25)</f>
        <v>3</v>
      </c>
      <c r="J24" s="351"/>
      <c r="K24" s="351"/>
      <c r="L24" s="351"/>
      <c r="M24" s="351"/>
      <c r="N24" s="351"/>
      <c r="O24" s="351"/>
      <c r="P24" s="351"/>
      <c r="Q24" s="351"/>
      <c r="R24" s="351"/>
      <c r="S24" s="351"/>
      <c r="T24" s="351"/>
      <c r="U24" s="351"/>
      <c r="V24" s="351"/>
      <c r="W24" s="351"/>
      <c r="X24" s="351"/>
      <c r="Y24" s="351"/>
      <c r="Z24" s="351"/>
      <c r="AA24" s="351"/>
      <c r="AB24" s="351"/>
      <c r="AC24" s="351"/>
      <c r="AD24" s="351"/>
      <c r="AE24" s="351"/>
      <c r="AF24" s="351"/>
      <c r="AG24" s="351"/>
      <c r="AH24" s="351"/>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51"/>
      <c r="BG24" s="351"/>
      <c r="BH24" s="351"/>
      <c r="BI24" s="351"/>
      <c r="BJ24" s="351"/>
      <c r="BK24" s="351"/>
      <c r="BL24" s="351"/>
    </row>
    <row r="25" spans="1:64" ht="18" customHeight="1" x14ac:dyDescent="0.2">
      <c r="A25" s="351"/>
      <c r="B25" s="358"/>
      <c r="C25" s="356" t="s">
        <v>277</v>
      </c>
      <c r="D25" s="359"/>
      <c r="E25" s="359"/>
      <c r="F25" s="358"/>
      <c r="G25" s="358"/>
      <c r="H25" s="358"/>
      <c r="I25" s="360"/>
      <c r="J25" s="351"/>
      <c r="K25" s="351"/>
      <c r="L25" s="351"/>
      <c r="M25" s="351"/>
      <c r="N25" s="351"/>
      <c r="O25" s="351"/>
      <c r="P25" s="351"/>
      <c r="Q25" s="351"/>
      <c r="R25" s="351"/>
      <c r="S25" s="351"/>
      <c r="T25" s="351"/>
      <c r="U25" s="351"/>
      <c r="V25" s="351"/>
      <c r="W25" s="351"/>
      <c r="X25" s="351"/>
      <c r="Y25" s="351"/>
      <c r="Z25" s="351"/>
      <c r="AA25" s="351"/>
      <c r="AB25" s="351"/>
      <c r="AC25" s="351"/>
      <c r="AD25" s="351"/>
      <c r="AE25" s="351"/>
      <c r="AF25" s="351"/>
      <c r="AG25" s="351"/>
      <c r="AH25" s="351"/>
      <c r="AI25" s="351"/>
      <c r="AJ25" s="351"/>
      <c r="AK25" s="351"/>
      <c r="AL25" s="351"/>
      <c r="AM25" s="351"/>
      <c r="AN25" s="351"/>
      <c r="AO25" s="351"/>
      <c r="AP25" s="351"/>
      <c r="AQ25" s="351"/>
      <c r="AR25" s="351"/>
      <c r="AS25" s="351"/>
      <c r="AT25" s="351"/>
      <c r="AU25" s="351"/>
      <c r="AV25" s="351"/>
      <c r="AW25" s="351"/>
      <c r="AX25" s="351"/>
      <c r="AY25" s="351"/>
      <c r="AZ25" s="351"/>
      <c r="BA25" s="351"/>
      <c r="BB25" s="351"/>
      <c r="BC25" s="351"/>
      <c r="BD25" s="351"/>
      <c r="BE25" s="351"/>
      <c r="BF25" s="351"/>
      <c r="BG25" s="351"/>
      <c r="BH25" s="351"/>
      <c r="BI25" s="351"/>
      <c r="BJ25" s="351"/>
      <c r="BK25" s="351"/>
      <c r="BL25" s="351"/>
    </row>
    <row r="26" spans="1:64" ht="18" customHeight="1" x14ac:dyDescent="0.2">
      <c r="A26" s="351"/>
      <c r="B26" s="355" t="s">
        <v>331</v>
      </c>
      <c r="C26" s="356" t="s">
        <v>279</v>
      </c>
      <c r="D26" s="356" t="s">
        <v>351</v>
      </c>
      <c r="E26" s="356" t="s">
        <v>351</v>
      </c>
      <c r="F26" s="355">
        <v>1</v>
      </c>
      <c r="G26" s="355">
        <v>0</v>
      </c>
      <c r="H26" s="355">
        <v>0</v>
      </c>
      <c r="I26" s="353">
        <f>SUM(F26:H26)</f>
        <v>1</v>
      </c>
      <c r="J26" s="351"/>
      <c r="K26" s="351"/>
      <c r="L26" s="351"/>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1"/>
      <c r="AJ26" s="351"/>
      <c r="AK26" s="351"/>
      <c r="AL26" s="351"/>
      <c r="AM26" s="351"/>
      <c r="AN26" s="351"/>
      <c r="AO26" s="351"/>
      <c r="AP26" s="351"/>
      <c r="AQ26" s="351"/>
      <c r="AR26" s="351"/>
      <c r="AS26" s="351"/>
      <c r="AT26" s="351"/>
      <c r="AU26" s="351"/>
      <c r="AV26" s="351"/>
      <c r="AW26" s="351"/>
      <c r="AX26" s="351"/>
      <c r="AY26" s="351"/>
      <c r="AZ26" s="351"/>
      <c r="BA26" s="351"/>
      <c r="BB26" s="351"/>
      <c r="BC26" s="351"/>
      <c r="BD26" s="351"/>
      <c r="BE26" s="351"/>
      <c r="BF26" s="351"/>
      <c r="BG26" s="351"/>
      <c r="BH26" s="351"/>
      <c r="BI26" s="351"/>
      <c r="BJ26" s="351"/>
      <c r="BK26" s="351"/>
      <c r="BL26" s="351"/>
    </row>
    <row r="27" spans="1:64" ht="18" customHeight="1" x14ac:dyDescent="0.2">
      <c r="A27" s="351"/>
      <c r="B27" s="358" t="s">
        <v>332</v>
      </c>
      <c r="C27" s="359" t="s">
        <v>282</v>
      </c>
      <c r="D27" s="359" t="s">
        <v>290</v>
      </c>
      <c r="E27" s="356" t="s">
        <v>304</v>
      </c>
      <c r="F27" s="358">
        <v>1</v>
      </c>
      <c r="G27" s="358">
        <v>1</v>
      </c>
      <c r="H27" s="358">
        <v>2</v>
      </c>
      <c r="I27" s="360">
        <f>SUM(F27:H28)</f>
        <v>4</v>
      </c>
      <c r="J27" s="351"/>
      <c r="K27" s="351"/>
      <c r="L27" s="351"/>
      <c r="M27" s="351"/>
      <c r="N27" s="351"/>
      <c r="O27" s="351"/>
      <c r="P27" s="351"/>
      <c r="Q27" s="351"/>
      <c r="R27" s="351"/>
      <c r="S27" s="351"/>
      <c r="T27" s="351"/>
      <c r="U27" s="351"/>
      <c r="V27" s="351"/>
      <c r="W27" s="351"/>
      <c r="X27" s="351"/>
      <c r="Y27" s="351"/>
      <c r="Z27" s="351"/>
      <c r="AA27" s="351"/>
      <c r="AB27" s="351"/>
      <c r="AC27" s="351"/>
      <c r="AD27" s="351"/>
      <c r="AE27" s="351"/>
      <c r="AF27" s="351"/>
      <c r="AG27" s="351"/>
      <c r="AH27" s="351"/>
      <c r="AI27" s="351"/>
      <c r="AJ27" s="351"/>
      <c r="AK27" s="351"/>
      <c r="AL27" s="351"/>
      <c r="AM27" s="351"/>
      <c r="AN27" s="351"/>
      <c r="AO27" s="351"/>
      <c r="AP27" s="351"/>
      <c r="AQ27" s="351"/>
      <c r="AR27" s="351"/>
      <c r="AS27" s="351"/>
      <c r="AT27" s="351"/>
      <c r="AU27" s="351"/>
      <c r="AV27" s="351"/>
      <c r="AW27" s="351"/>
      <c r="AX27" s="351"/>
      <c r="AY27" s="351"/>
      <c r="AZ27" s="351"/>
      <c r="BA27" s="351"/>
      <c r="BB27" s="351"/>
      <c r="BC27" s="351"/>
      <c r="BD27" s="351"/>
      <c r="BE27" s="351"/>
      <c r="BF27" s="351"/>
      <c r="BG27" s="351"/>
      <c r="BH27" s="351"/>
      <c r="BI27" s="351"/>
      <c r="BJ27" s="351"/>
      <c r="BK27" s="351"/>
      <c r="BL27" s="351"/>
    </row>
    <row r="28" spans="1:64" ht="18" customHeight="1" x14ac:dyDescent="0.2">
      <c r="A28" s="351"/>
      <c r="B28" s="358"/>
      <c r="C28" s="359"/>
      <c r="D28" s="359"/>
      <c r="E28" s="356" t="s">
        <v>305</v>
      </c>
      <c r="F28" s="358"/>
      <c r="G28" s="358"/>
      <c r="H28" s="358"/>
      <c r="I28" s="360"/>
      <c r="J28" s="351"/>
      <c r="K28" s="351"/>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1"/>
      <c r="AI28" s="351"/>
      <c r="AJ28" s="351"/>
      <c r="AK28" s="351"/>
      <c r="AL28" s="351"/>
      <c r="AM28" s="351"/>
      <c r="AN28" s="351"/>
      <c r="AO28" s="351"/>
      <c r="AP28" s="351"/>
      <c r="AQ28" s="351"/>
      <c r="AR28" s="351"/>
      <c r="AS28" s="351"/>
      <c r="AT28" s="351"/>
      <c r="AU28" s="351"/>
      <c r="AV28" s="351"/>
      <c r="AW28" s="351"/>
      <c r="AX28" s="351"/>
      <c r="AY28" s="351"/>
      <c r="AZ28" s="351"/>
      <c r="BA28" s="351"/>
      <c r="BB28" s="351"/>
      <c r="BC28" s="351"/>
      <c r="BD28" s="351"/>
      <c r="BE28" s="351"/>
      <c r="BF28" s="351"/>
      <c r="BG28" s="351"/>
      <c r="BH28" s="351"/>
      <c r="BI28" s="351"/>
      <c r="BJ28" s="351"/>
      <c r="BK28" s="351"/>
      <c r="BL28" s="351"/>
    </row>
    <row r="29" spans="1:64" ht="18" customHeight="1" x14ac:dyDescent="0.2">
      <c r="A29" s="351"/>
      <c r="B29" s="355" t="s">
        <v>333</v>
      </c>
      <c r="C29" s="356" t="s">
        <v>280</v>
      </c>
      <c r="D29" s="356" t="s">
        <v>302</v>
      </c>
      <c r="E29" s="356" t="s">
        <v>306</v>
      </c>
      <c r="F29" s="355">
        <v>1</v>
      </c>
      <c r="G29" s="355">
        <v>1</v>
      </c>
      <c r="H29" s="355">
        <v>1</v>
      </c>
      <c r="I29" s="353">
        <f>SUM(F29:H29)</f>
        <v>3</v>
      </c>
      <c r="J29" s="351"/>
      <c r="K29" s="351"/>
      <c r="L29" s="351"/>
      <c r="M29" s="351"/>
      <c r="N29" s="351"/>
      <c r="O29" s="351"/>
      <c r="P29" s="351"/>
      <c r="Q29" s="351"/>
      <c r="R29" s="351"/>
      <c r="S29" s="351"/>
      <c r="T29" s="351"/>
      <c r="U29" s="351"/>
      <c r="V29" s="351"/>
      <c r="W29" s="351"/>
      <c r="X29" s="351"/>
      <c r="Y29" s="351"/>
      <c r="Z29" s="351"/>
      <c r="AA29" s="351"/>
      <c r="AB29" s="351"/>
      <c r="AC29" s="351"/>
      <c r="AD29" s="351"/>
      <c r="AE29" s="351"/>
      <c r="AF29" s="351"/>
      <c r="AG29" s="351"/>
      <c r="AH29" s="351"/>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351"/>
      <c r="BE29" s="351"/>
      <c r="BF29" s="351"/>
      <c r="BG29" s="351"/>
      <c r="BH29" s="351"/>
      <c r="BI29" s="351"/>
      <c r="BJ29" s="351"/>
      <c r="BK29" s="351"/>
      <c r="BL29" s="351"/>
    </row>
    <row r="30" spans="1:64" ht="18" customHeight="1" x14ac:dyDescent="0.2">
      <c r="A30" s="351"/>
      <c r="B30" s="355" t="s">
        <v>337</v>
      </c>
      <c r="C30" s="356" t="s">
        <v>285</v>
      </c>
      <c r="D30" s="356" t="s">
        <v>291</v>
      </c>
      <c r="E30" s="356" t="s">
        <v>351</v>
      </c>
      <c r="F30" s="355">
        <v>1</v>
      </c>
      <c r="G30" s="355">
        <v>1</v>
      </c>
      <c r="H30" s="355">
        <v>0</v>
      </c>
      <c r="I30" s="353">
        <f>SUM(F30:H30)</f>
        <v>2</v>
      </c>
      <c r="J30" s="351"/>
      <c r="K30" s="351"/>
      <c r="L30" s="351"/>
      <c r="M30" s="351"/>
      <c r="N30" s="351"/>
      <c r="O30" s="351"/>
      <c r="P30" s="351"/>
      <c r="Q30" s="351"/>
      <c r="R30" s="351"/>
      <c r="S30" s="351"/>
      <c r="T30" s="351"/>
      <c r="U30" s="351"/>
      <c r="V30" s="351"/>
      <c r="W30" s="351"/>
      <c r="X30" s="351"/>
      <c r="Y30" s="351"/>
      <c r="Z30" s="351"/>
      <c r="AA30" s="351"/>
      <c r="AB30" s="351"/>
      <c r="AC30" s="351"/>
      <c r="AD30" s="351"/>
      <c r="AE30" s="351"/>
      <c r="AF30" s="351"/>
      <c r="AG30" s="351"/>
      <c r="AH30" s="351"/>
      <c r="AI30" s="351"/>
      <c r="AJ30" s="351"/>
      <c r="AK30" s="351"/>
      <c r="AL30" s="351"/>
      <c r="AM30" s="351"/>
      <c r="AN30" s="351"/>
      <c r="AO30" s="351"/>
      <c r="AP30" s="351"/>
      <c r="AQ30" s="351"/>
      <c r="AR30" s="351"/>
      <c r="AS30" s="351"/>
      <c r="AT30" s="351"/>
      <c r="AU30" s="351"/>
      <c r="AV30" s="351"/>
      <c r="AW30" s="351"/>
      <c r="AX30" s="351"/>
      <c r="AY30" s="351"/>
      <c r="AZ30" s="351"/>
      <c r="BA30" s="351"/>
      <c r="BB30" s="351"/>
      <c r="BC30" s="351"/>
      <c r="BD30" s="351"/>
      <c r="BE30" s="351"/>
      <c r="BF30" s="351"/>
      <c r="BG30" s="351"/>
      <c r="BH30" s="351"/>
      <c r="BI30" s="351"/>
      <c r="BJ30" s="351"/>
      <c r="BK30" s="351"/>
      <c r="BL30" s="351"/>
    </row>
    <row r="31" spans="1:64" ht="5.25" customHeight="1" x14ac:dyDescent="0.2"/>
    <row r="32" spans="1:64" ht="18" customHeight="1" x14ac:dyDescent="0.2">
      <c r="B32" s="361" t="s">
        <v>355</v>
      </c>
      <c r="C32" s="361"/>
      <c r="D32" s="361"/>
      <c r="E32" s="361"/>
      <c r="F32" s="361"/>
      <c r="G32" s="361"/>
      <c r="H32" s="361"/>
      <c r="I32" s="361"/>
    </row>
    <row r="33" spans="2:9" ht="5.25" customHeight="1" x14ac:dyDescent="0.2">
      <c r="B33" s="357"/>
    </row>
    <row r="34" spans="2:9" x14ac:dyDescent="0.2">
      <c r="B34" s="362" t="s">
        <v>356</v>
      </c>
      <c r="C34" s="362"/>
      <c r="D34" s="362"/>
      <c r="E34" s="362"/>
      <c r="F34" s="362"/>
      <c r="G34" s="362"/>
      <c r="H34" s="362"/>
      <c r="I34" s="362"/>
    </row>
    <row r="35" spans="2:9" x14ac:dyDescent="0.2">
      <c r="B35" s="363" t="s">
        <v>357</v>
      </c>
      <c r="C35" s="363"/>
      <c r="D35" s="363"/>
      <c r="E35" s="363"/>
      <c r="F35" s="363"/>
      <c r="G35" s="363"/>
      <c r="H35" s="363"/>
      <c r="I35" s="363"/>
    </row>
    <row r="36" spans="2:9" x14ac:dyDescent="0.2">
      <c r="B36" s="363" t="s">
        <v>358</v>
      </c>
      <c r="C36" s="363"/>
      <c r="D36" s="363"/>
      <c r="E36" s="363"/>
      <c r="F36" s="363"/>
      <c r="G36" s="363"/>
      <c r="H36" s="363"/>
      <c r="I36" s="363"/>
    </row>
    <row r="37" spans="2:9" x14ac:dyDescent="0.2">
      <c r="B37" s="363" t="s">
        <v>359</v>
      </c>
      <c r="C37" s="363"/>
      <c r="D37" s="363"/>
      <c r="E37" s="363"/>
      <c r="F37" s="363"/>
      <c r="G37" s="363"/>
      <c r="H37" s="363"/>
      <c r="I37" s="363"/>
    </row>
    <row r="38" spans="2:9" x14ac:dyDescent="0.2">
      <c r="B38" s="363" t="s">
        <v>360</v>
      </c>
      <c r="C38" s="363"/>
      <c r="D38" s="363"/>
      <c r="E38" s="363"/>
      <c r="F38" s="363"/>
      <c r="G38" s="363"/>
      <c r="H38" s="363"/>
      <c r="I38" s="363"/>
    </row>
    <row r="39" spans="2:9" x14ac:dyDescent="0.2">
      <c r="B39" s="364" t="s">
        <v>361</v>
      </c>
      <c r="C39" s="364"/>
      <c r="D39" s="364"/>
      <c r="E39" s="364"/>
      <c r="F39" s="364"/>
      <c r="G39" s="364"/>
      <c r="H39" s="364"/>
      <c r="I39" s="364"/>
    </row>
    <row r="40" spans="2:9" ht="18" customHeight="1" x14ac:dyDescent="0.2">
      <c r="B40" s="357"/>
    </row>
    <row r="41" spans="2:9" ht="18" customHeight="1" x14ac:dyDescent="0.2">
      <c r="B41" s="357"/>
    </row>
    <row r="42" spans="2:9" ht="18" customHeight="1" x14ac:dyDescent="0.2"/>
    <row r="43" spans="2:9" ht="18" customHeight="1" x14ac:dyDescent="0.2"/>
    <row r="44" spans="2:9" ht="18" customHeight="1" x14ac:dyDescent="0.2"/>
    <row r="45" spans="2:9" ht="18" customHeight="1" x14ac:dyDescent="0.2"/>
    <row r="46" spans="2:9" ht="18" customHeight="1" x14ac:dyDescent="0.2"/>
    <row r="47" spans="2:9" ht="18" customHeight="1" x14ac:dyDescent="0.2"/>
    <row r="48" spans="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sheetData>
  <mergeCells count="83">
    <mergeCell ref="B38:I38"/>
    <mergeCell ref="B39:I39"/>
    <mergeCell ref="I27:I28"/>
    <mergeCell ref="B32:I32"/>
    <mergeCell ref="B34:I34"/>
    <mergeCell ref="B35:I35"/>
    <mergeCell ref="B36:I36"/>
    <mergeCell ref="B37:I37"/>
    <mergeCell ref="B27:B28"/>
    <mergeCell ref="C27:C28"/>
    <mergeCell ref="D27:D28"/>
    <mergeCell ref="F27:F28"/>
    <mergeCell ref="G27:G28"/>
    <mergeCell ref="H27:H28"/>
    <mergeCell ref="I22:I23"/>
    <mergeCell ref="B24:B25"/>
    <mergeCell ref="D24:D25"/>
    <mergeCell ref="E24:E25"/>
    <mergeCell ref="F24:F25"/>
    <mergeCell ref="G24:G25"/>
    <mergeCell ref="H24:H25"/>
    <mergeCell ref="I24:I25"/>
    <mergeCell ref="B22:B23"/>
    <mergeCell ref="D22:D23"/>
    <mergeCell ref="E22:E23"/>
    <mergeCell ref="F22:F23"/>
    <mergeCell ref="G22:G23"/>
    <mergeCell ref="H22:H23"/>
    <mergeCell ref="I18:I19"/>
    <mergeCell ref="B20:B21"/>
    <mergeCell ref="C20:C21"/>
    <mergeCell ref="E20:E21"/>
    <mergeCell ref="F20:F21"/>
    <mergeCell ref="G20:G21"/>
    <mergeCell ref="H20:H21"/>
    <mergeCell ref="I20:I21"/>
    <mergeCell ref="B18:B19"/>
    <mergeCell ref="C18:C19"/>
    <mergeCell ref="E18:E19"/>
    <mergeCell ref="F18:F19"/>
    <mergeCell ref="G18:G19"/>
    <mergeCell ref="H18:H19"/>
    <mergeCell ref="I14:I15"/>
    <mergeCell ref="B16:B17"/>
    <mergeCell ref="E16:E17"/>
    <mergeCell ref="F16:F17"/>
    <mergeCell ref="G16:G17"/>
    <mergeCell ref="H16:H17"/>
    <mergeCell ref="I16:I17"/>
    <mergeCell ref="B14:B15"/>
    <mergeCell ref="D14:D15"/>
    <mergeCell ref="E14:E15"/>
    <mergeCell ref="F14:F15"/>
    <mergeCell ref="G14:G15"/>
    <mergeCell ref="H14:H15"/>
    <mergeCell ref="I8:I9"/>
    <mergeCell ref="B10:B12"/>
    <mergeCell ref="C10:C12"/>
    <mergeCell ref="D10:D12"/>
    <mergeCell ref="F10:F12"/>
    <mergeCell ref="G10:G12"/>
    <mergeCell ref="H10:H12"/>
    <mergeCell ref="I10:I12"/>
    <mergeCell ref="B8:B9"/>
    <mergeCell ref="C8:C9"/>
    <mergeCell ref="D8:D9"/>
    <mergeCell ref="F8:F9"/>
    <mergeCell ref="G8:G9"/>
    <mergeCell ref="H8:H9"/>
    <mergeCell ref="I3:I4"/>
    <mergeCell ref="B5:B7"/>
    <mergeCell ref="C5:C7"/>
    <mergeCell ref="D5:D7"/>
    <mergeCell ref="F5:F7"/>
    <mergeCell ref="G5:G7"/>
    <mergeCell ref="H5:H7"/>
    <mergeCell ref="I5:I7"/>
    <mergeCell ref="B3:B4"/>
    <mergeCell ref="C3:C4"/>
    <mergeCell ref="D3:D4"/>
    <mergeCell ref="F3:F4"/>
    <mergeCell ref="G3:G4"/>
    <mergeCell ref="H3:H4"/>
  </mergeCells>
  <pageMargins left="0.25" right="0.25" top="1.1437007874015752" bottom="1.1437007874015752" header="0.75000000000000011" footer="0.75000000000000011"/>
  <pageSetup paperSize="0" scale="96" fitToWidth="0" fitToHeight="0" orientation="portrait" horizontalDpi="0" verticalDpi="0" copies="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W141"/>
  <sheetViews>
    <sheetView workbookViewId="0"/>
  </sheetViews>
  <sheetFormatPr baseColWidth="10" defaultRowHeight="15" x14ac:dyDescent="0.2"/>
  <cols>
    <col min="1" max="1" width="9.125" style="1" customWidth="1"/>
    <col min="2" max="2" width="12.75" style="186" hidden="1" customWidth="1"/>
    <col min="3" max="3" width="17" style="186" customWidth="1"/>
    <col min="4" max="4" width="69.125" style="1" customWidth="1"/>
    <col min="5" max="5" width="15.625" style="186" customWidth="1"/>
    <col min="6" max="6" width="13.75" style="186" customWidth="1"/>
    <col min="7" max="12" width="5" style="1" customWidth="1"/>
    <col min="13" max="13" width="5" style="187" customWidth="1"/>
    <col min="14" max="16" width="5" style="1" customWidth="1"/>
    <col min="17" max="17" width="6.625" style="1" customWidth="1"/>
    <col min="18" max="18" width="5" style="189" customWidth="1"/>
    <col min="19" max="19" width="9.875" style="1" customWidth="1"/>
    <col min="20" max="20" width="4.875" style="186" customWidth="1"/>
    <col min="21" max="30" width="4.875" style="1" customWidth="1"/>
    <col min="31" max="31" width="4.875" style="189" customWidth="1"/>
    <col min="32" max="32" width="9.25" style="1" customWidth="1"/>
    <col min="33" max="33" width="11.5" style="1" customWidth="1"/>
    <col min="34" max="34" width="106.125" style="1" customWidth="1"/>
    <col min="35" max="35" width="20.75" style="1" customWidth="1"/>
    <col min="36" max="36" width="35.5" style="1" customWidth="1"/>
    <col min="37" max="64" width="20.75" style="1" customWidth="1"/>
    <col min="65" max="1023" width="20.75" customWidth="1"/>
    <col min="1024" max="1024" width="11" customWidth="1"/>
  </cols>
  <sheetData>
    <row r="1" spans="1:36" ht="81.75" customHeight="1" x14ac:dyDescent="0.3">
      <c r="A1" s="194" t="s">
        <v>0</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row>
    <row r="2" spans="1:36" s="2" customFormat="1" ht="20.85" customHeight="1" x14ac:dyDescent="0.2">
      <c r="A2" s="195" t="s">
        <v>1</v>
      </c>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row>
    <row r="3" spans="1:36" s="2" customFormat="1" ht="47.1" customHeight="1" x14ac:dyDescent="0.2">
      <c r="A3" s="195" t="s">
        <v>2</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row>
    <row r="4" spans="1:36" s="2" customFormat="1" ht="20.45" customHeight="1" x14ac:dyDescent="0.2">
      <c r="A4" s="195" t="s">
        <v>3</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row>
    <row r="5" spans="1:36" ht="18" customHeight="1" x14ac:dyDescent="0.2">
      <c r="A5" s="196" t="s">
        <v>4</v>
      </c>
      <c r="B5" s="196" t="s">
        <v>5</v>
      </c>
      <c r="C5" s="196" t="s">
        <v>6</v>
      </c>
      <c r="D5" s="196" t="s">
        <v>7</v>
      </c>
      <c r="E5" s="196" t="s">
        <v>8</v>
      </c>
      <c r="F5" s="196" t="s">
        <v>9</v>
      </c>
      <c r="G5" s="197" t="s">
        <v>10</v>
      </c>
      <c r="H5" s="197"/>
      <c r="I5" s="197"/>
      <c r="J5" s="197"/>
      <c r="K5" s="197"/>
      <c r="L5" s="197"/>
      <c r="M5" s="197"/>
      <c r="N5" s="197"/>
      <c r="O5" s="197"/>
      <c r="P5" s="197"/>
      <c r="Q5" s="197"/>
      <c r="R5" s="197"/>
      <c r="S5" s="3"/>
      <c r="T5" s="198" t="s">
        <v>11</v>
      </c>
      <c r="U5" s="198"/>
      <c r="V5" s="198"/>
      <c r="W5" s="198"/>
      <c r="X5" s="198"/>
      <c r="Y5" s="198"/>
      <c r="Z5" s="198"/>
      <c r="AA5" s="198"/>
      <c r="AB5" s="198"/>
      <c r="AC5" s="198"/>
      <c r="AD5" s="198"/>
      <c r="AE5" s="198"/>
      <c r="AF5" s="198"/>
      <c r="AG5" s="4"/>
      <c r="AH5" s="5"/>
      <c r="AI5" s="6"/>
      <c r="AJ5" s="1" t="s">
        <v>12</v>
      </c>
    </row>
    <row r="6" spans="1:36" s="15" customFormat="1" ht="41.65" customHeight="1" x14ac:dyDescent="0.2">
      <c r="A6" s="196"/>
      <c r="B6" s="196"/>
      <c r="C6" s="196"/>
      <c r="D6" s="196"/>
      <c r="E6" s="196"/>
      <c r="F6" s="196"/>
      <c r="G6" s="7" t="s">
        <v>13</v>
      </c>
      <c r="H6" s="7" t="s">
        <v>14</v>
      </c>
      <c r="I6" s="7" t="s">
        <v>15</v>
      </c>
      <c r="J6" s="7" t="s">
        <v>16</v>
      </c>
      <c r="K6" s="7" t="s">
        <v>17</v>
      </c>
      <c r="L6" s="7" t="s">
        <v>18</v>
      </c>
      <c r="M6" s="216" t="s">
        <v>19</v>
      </c>
      <c r="N6" s="7" t="s">
        <v>20</v>
      </c>
      <c r="O6" s="7" t="s">
        <v>21</v>
      </c>
      <c r="P6" s="7" t="s">
        <v>22</v>
      </c>
      <c r="Q6" s="7" t="s">
        <v>23</v>
      </c>
      <c r="R6" s="7" t="s">
        <v>24</v>
      </c>
      <c r="S6" s="9" t="s">
        <v>25</v>
      </c>
      <c r="T6" s="10" t="s">
        <v>26</v>
      </c>
      <c r="U6" s="10" t="s">
        <v>14</v>
      </c>
      <c r="V6" s="10" t="s">
        <v>15</v>
      </c>
      <c r="W6" s="10" t="s">
        <v>16</v>
      </c>
      <c r="X6" s="10" t="s">
        <v>17</v>
      </c>
      <c r="Y6" s="10" t="s">
        <v>18</v>
      </c>
      <c r="Z6" s="10" t="s">
        <v>19</v>
      </c>
      <c r="AA6" s="10" t="s">
        <v>20</v>
      </c>
      <c r="AB6" s="10" t="s">
        <v>21</v>
      </c>
      <c r="AC6" s="10" t="s">
        <v>22</v>
      </c>
      <c r="AD6" s="10" t="s">
        <v>23</v>
      </c>
      <c r="AE6" s="10" t="s">
        <v>24</v>
      </c>
      <c r="AF6" s="11" t="s">
        <v>25</v>
      </c>
      <c r="AG6" s="12" t="s">
        <v>27</v>
      </c>
      <c r="AH6" s="13" t="s">
        <v>28</v>
      </c>
      <c r="AI6" s="14"/>
      <c r="AJ6" s="15" t="s">
        <v>29</v>
      </c>
    </row>
    <row r="7" spans="1:36" ht="18.2" customHeight="1" x14ac:dyDescent="0.2">
      <c r="A7" s="199" t="s">
        <v>30</v>
      </c>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6"/>
      <c r="AJ7" s="1" t="s">
        <v>31</v>
      </c>
    </row>
    <row r="8" spans="1:36" ht="21.2" customHeight="1" x14ac:dyDescent="0.2">
      <c r="A8" s="199" t="s">
        <v>32</v>
      </c>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6"/>
      <c r="AJ8" s="1" t="s">
        <v>31</v>
      </c>
    </row>
    <row r="9" spans="1:36" ht="110.1" customHeight="1" x14ac:dyDescent="0.2">
      <c r="A9" s="39" t="s">
        <v>33</v>
      </c>
      <c r="B9" s="39" t="s">
        <v>34</v>
      </c>
      <c r="C9" s="218" t="s">
        <v>35</v>
      </c>
      <c r="D9" s="219" t="s">
        <v>36</v>
      </c>
      <c r="E9" s="220" t="s">
        <v>37</v>
      </c>
      <c r="F9" s="39" t="s">
        <v>38</v>
      </c>
      <c r="G9" s="23"/>
      <c r="H9" s="23"/>
      <c r="I9" s="23"/>
      <c r="J9" s="23"/>
      <c r="K9" s="23">
        <v>1</v>
      </c>
      <c r="L9" s="23"/>
      <c r="M9" s="23"/>
      <c r="N9" s="24"/>
      <c r="O9" s="24"/>
      <c r="P9" s="24"/>
      <c r="Q9" s="24"/>
      <c r="R9" s="43"/>
      <c r="S9" s="44">
        <f>IFERROR(SUM(G9:R9),"")</f>
        <v>1</v>
      </c>
      <c r="T9" s="45"/>
      <c r="U9" s="23"/>
      <c r="V9" s="23"/>
      <c r="W9" s="23"/>
      <c r="X9" s="23">
        <v>1</v>
      </c>
      <c r="Y9" s="23"/>
      <c r="Z9" s="23"/>
      <c r="AA9" s="23"/>
      <c r="AB9" s="23"/>
      <c r="AC9" s="23"/>
      <c r="AD9" s="23"/>
      <c r="AE9" s="23"/>
      <c r="AF9" s="221">
        <f>IFERROR(SUM(T9:AE9),"")</f>
        <v>1</v>
      </c>
      <c r="AG9" s="30">
        <f>IF(AND(S9=0,AF9=0),"",IF(IFERROR(AF9/S9,"")&gt;100%,100%,IFERROR(AF9/S9,"")))</f>
        <v>1</v>
      </c>
      <c r="AH9" s="261"/>
    </row>
    <row r="10" spans="1:36" ht="67.150000000000006" customHeight="1" x14ac:dyDescent="0.2">
      <c r="A10" s="39" t="s">
        <v>39</v>
      </c>
      <c r="B10" s="39" t="s">
        <v>34</v>
      </c>
      <c r="C10" s="218" t="s">
        <v>35</v>
      </c>
      <c r="D10" s="219" t="s">
        <v>40</v>
      </c>
      <c r="E10" s="220" t="s">
        <v>53</v>
      </c>
      <c r="F10" s="39" t="s">
        <v>38</v>
      </c>
      <c r="G10" s="23"/>
      <c r="H10" s="23"/>
      <c r="I10" s="23"/>
      <c r="J10" s="23"/>
      <c r="K10" s="23"/>
      <c r="L10" s="23"/>
      <c r="M10" s="23"/>
      <c r="N10" s="24"/>
      <c r="O10" s="24">
        <v>1</v>
      </c>
      <c r="P10" s="24"/>
      <c r="Q10" s="24"/>
      <c r="R10" s="43"/>
      <c r="S10" s="44">
        <f>IFERROR(SUM(G10:R10),"")</f>
        <v>1</v>
      </c>
      <c r="T10" s="45"/>
      <c r="U10" s="23"/>
      <c r="V10" s="23"/>
      <c r="W10" s="23"/>
      <c r="X10" s="23"/>
      <c r="Y10" s="23"/>
      <c r="Z10" s="23"/>
      <c r="AA10" s="23"/>
      <c r="AB10" s="23"/>
      <c r="AC10" s="23"/>
      <c r="AD10" s="23"/>
      <c r="AE10" s="23"/>
      <c r="AF10" s="221">
        <f>IFERROR(SUM(T10:AE10),"")</f>
        <v>0</v>
      </c>
      <c r="AG10" s="30">
        <f>IF(AND(S10=0,AF10=0),"",IF(IFERROR(AF10/S10,"")&gt;100%,100%,IFERROR(AF10/S10,"")))</f>
        <v>0</v>
      </c>
      <c r="AH10" s="46"/>
    </row>
    <row r="11" spans="1:36" ht="72.400000000000006" customHeight="1" x14ac:dyDescent="0.2">
      <c r="A11" s="39" t="s">
        <v>42</v>
      </c>
      <c r="B11" s="39" t="s">
        <v>34</v>
      </c>
      <c r="C11" s="218" t="s">
        <v>35</v>
      </c>
      <c r="D11" s="219" t="s">
        <v>43</v>
      </c>
      <c r="E11" s="220" t="s">
        <v>229</v>
      </c>
      <c r="F11" s="39" t="s">
        <v>38</v>
      </c>
      <c r="G11" s="23"/>
      <c r="H11" s="23"/>
      <c r="I11" s="23"/>
      <c r="J11" s="23"/>
      <c r="K11" s="23"/>
      <c r="L11" s="23"/>
      <c r="M11" s="23"/>
      <c r="N11" s="24"/>
      <c r="O11" s="24"/>
      <c r="P11" s="24">
        <v>1</v>
      </c>
      <c r="Q11" s="24"/>
      <c r="R11" s="43"/>
      <c r="S11" s="44">
        <f>IFERROR(SUM(G11:R11),"")</f>
        <v>1</v>
      </c>
      <c r="T11" s="45"/>
      <c r="U11" s="23"/>
      <c r="V11" s="23"/>
      <c r="W11" s="23"/>
      <c r="X11" s="23"/>
      <c r="Y11" s="23"/>
      <c r="Z11" s="23"/>
      <c r="AA11" s="44"/>
      <c r="AB11" s="23"/>
      <c r="AC11" s="23"/>
      <c r="AD11" s="23"/>
      <c r="AE11" s="23"/>
      <c r="AF11" s="221">
        <f>IFERROR(SUM(T11:AE11),"")</f>
        <v>0</v>
      </c>
      <c r="AG11" s="30">
        <f>IF(AND(S11=0,AF11=0),"",IF(IFERROR(AF11/S11,"")&gt;100%,100%,IFERROR(AF11/S11,"")))</f>
        <v>0</v>
      </c>
      <c r="AH11" s="46"/>
    </row>
    <row r="12" spans="1:36" ht="60.75" customHeight="1" x14ac:dyDescent="0.2">
      <c r="A12" s="39" t="s">
        <v>45</v>
      </c>
      <c r="B12" s="39" t="s">
        <v>34</v>
      </c>
      <c r="C12" s="218" t="s">
        <v>35</v>
      </c>
      <c r="D12" s="219" t="s">
        <v>49</v>
      </c>
      <c r="E12" s="220" t="s">
        <v>50</v>
      </c>
      <c r="F12" s="39" t="s">
        <v>38</v>
      </c>
      <c r="G12" s="23"/>
      <c r="H12" s="23"/>
      <c r="I12" s="23"/>
      <c r="J12" s="23"/>
      <c r="K12" s="23"/>
      <c r="L12" s="23"/>
      <c r="M12" s="23"/>
      <c r="N12" s="24"/>
      <c r="O12" s="24"/>
      <c r="P12" s="24"/>
      <c r="Q12" s="24">
        <v>1</v>
      </c>
      <c r="R12" s="43"/>
      <c r="S12" s="44">
        <f>IFERROR(SUM(G12:R12),"")</f>
        <v>1</v>
      </c>
      <c r="T12" s="45"/>
      <c r="U12" s="23"/>
      <c r="V12" s="23"/>
      <c r="W12" s="23"/>
      <c r="X12" s="23"/>
      <c r="Y12" s="23"/>
      <c r="Z12" s="23"/>
      <c r="AA12" s="44"/>
      <c r="AB12" s="23"/>
      <c r="AC12" s="23"/>
      <c r="AD12" s="23"/>
      <c r="AE12" s="23"/>
      <c r="AF12" s="221">
        <f>IFERROR(SUM(T12:AE12),"")</f>
        <v>0</v>
      </c>
      <c r="AG12" s="30">
        <f>IF(AND(S12=0,AF12=0),"",IF(IFERROR(AF12/S12,"")&gt;100%,100%,IFERROR(AF12/S12,"")))</f>
        <v>0</v>
      </c>
      <c r="AH12" s="46"/>
    </row>
    <row r="13" spans="1:36" ht="60.75" customHeight="1" x14ac:dyDescent="0.2">
      <c r="A13" s="39" t="s">
        <v>48</v>
      </c>
      <c r="B13" s="39"/>
      <c r="C13" s="218" t="s">
        <v>35</v>
      </c>
      <c r="D13" s="219" t="s">
        <v>188</v>
      </c>
      <c r="E13" s="220" t="s">
        <v>53</v>
      </c>
      <c r="F13" s="39" t="s">
        <v>38</v>
      </c>
      <c r="G13" s="23"/>
      <c r="H13" s="23"/>
      <c r="I13" s="23"/>
      <c r="J13" s="23"/>
      <c r="K13" s="23">
        <v>1</v>
      </c>
      <c r="L13" s="23"/>
      <c r="M13" s="23"/>
      <c r="N13" s="24"/>
      <c r="O13" s="24"/>
      <c r="P13" s="24"/>
      <c r="Q13" s="24"/>
      <c r="R13" s="43"/>
      <c r="S13" s="44">
        <f>IFERROR(SUM(G13:R13),"")</f>
        <v>1</v>
      </c>
      <c r="T13" s="45"/>
      <c r="U13" s="23"/>
      <c r="V13" s="23"/>
      <c r="W13" s="23"/>
      <c r="X13" s="23">
        <v>1</v>
      </c>
      <c r="Y13" s="23"/>
      <c r="Z13" s="23"/>
      <c r="AA13" s="44"/>
      <c r="AB13" s="23"/>
      <c r="AC13" s="23"/>
      <c r="AD13" s="23"/>
      <c r="AE13" s="23"/>
      <c r="AF13" s="221"/>
      <c r="AG13" s="30"/>
      <c r="AH13" s="46"/>
    </row>
    <row r="14" spans="1:36" s="54" customFormat="1" ht="17.25" customHeight="1" x14ac:dyDescent="0.2">
      <c r="A14" s="200" t="s">
        <v>54</v>
      </c>
      <c r="B14" s="200"/>
      <c r="C14" s="200"/>
      <c r="D14" s="200"/>
      <c r="E14" s="200"/>
      <c r="F14" s="200"/>
      <c r="G14" s="47">
        <f t="shared" ref="G14:S14" si="0">SUM(G9:G12)</f>
        <v>0</v>
      </c>
      <c r="H14" s="47">
        <f t="shared" si="0"/>
        <v>0</v>
      </c>
      <c r="I14" s="47">
        <f t="shared" si="0"/>
        <v>0</v>
      </c>
      <c r="J14" s="47">
        <f t="shared" si="0"/>
        <v>0</v>
      </c>
      <c r="K14" s="47">
        <f t="shared" si="0"/>
        <v>1</v>
      </c>
      <c r="L14" s="47">
        <f t="shared" si="0"/>
        <v>0</v>
      </c>
      <c r="M14" s="48">
        <f t="shared" si="0"/>
        <v>0</v>
      </c>
      <c r="N14" s="47">
        <f t="shared" si="0"/>
        <v>0</v>
      </c>
      <c r="O14" s="47">
        <f t="shared" si="0"/>
        <v>1</v>
      </c>
      <c r="P14" s="47">
        <f t="shared" si="0"/>
        <v>1</v>
      </c>
      <c r="Q14" s="47">
        <f t="shared" si="0"/>
        <v>1</v>
      </c>
      <c r="R14" s="47">
        <f t="shared" si="0"/>
        <v>0</v>
      </c>
      <c r="S14" s="50">
        <f t="shared" si="0"/>
        <v>4</v>
      </c>
      <c r="T14" s="47">
        <f t="shared" ref="T14:AE14" si="1">SUM(T9:T11)</f>
        <v>0</v>
      </c>
      <c r="U14" s="47">
        <f t="shared" si="1"/>
        <v>0</v>
      </c>
      <c r="V14" s="47">
        <f t="shared" si="1"/>
        <v>0</v>
      </c>
      <c r="W14" s="47">
        <f t="shared" si="1"/>
        <v>0</v>
      </c>
      <c r="X14" s="47">
        <f t="shared" si="1"/>
        <v>1</v>
      </c>
      <c r="Y14" s="47">
        <f t="shared" si="1"/>
        <v>0</v>
      </c>
      <c r="Z14" s="47">
        <f t="shared" si="1"/>
        <v>0</v>
      </c>
      <c r="AA14" s="47">
        <f t="shared" si="1"/>
        <v>0</v>
      </c>
      <c r="AB14" s="47">
        <f t="shared" si="1"/>
        <v>0</v>
      </c>
      <c r="AC14" s="47">
        <f t="shared" si="1"/>
        <v>0</v>
      </c>
      <c r="AD14" s="47">
        <f t="shared" si="1"/>
        <v>0</v>
      </c>
      <c r="AE14" s="47">
        <f t="shared" si="1"/>
        <v>0</v>
      </c>
      <c r="AF14" s="51">
        <f>SUM(AE10:AE11)</f>
        <v>0</v>
      </c>
      <c r="AG14" s="52">
        <f>+AF14/S14</f>
        <v>0</v>
      </c>
      <c r="AH14" s="53"/>
    </row>
    <row r="15" spans="1:36" ht="17.25" x14ac:dyDescent="0.2">
      <c r="A15" s="55"/>
      <c r="B15" s="56"/>
      <c r="C15" s="56"/>
      <c r="D15" s="263"/>
      <c r="E15" s="58"/>
      <c r="F15" s="56"/>
      <c r="G15" s="201">
        <f>+G14+H14+I14</f>
        <v>0</v>
      </c>
      <c r="H15" s="201"/>
      <c r="I15" s="201"/>
      <c r="J15" s="201">
        <f>+J14+K14+L14</f>
        <v>1</v>
      </c>
      <c r="K15" s="201"/>
      <c r="L15" s="201"/>
      <c r="M15" s="202">
        <f>+M14+N14+O14</f>
        <v>1</v>
      </c>
      <c r="N15" s="202"/>
      <c r="O15" s="202"/>
      <c r="P15" s="201">
        <f>+P14+Q14+R14</f>
        <v>2</v>
      </c>
      <c r="Q15" s="201"/>
      <c r="R15" s="201"/>
      <c r="S15" s="51">
        <f>+G15+J15+M15+P15</f>
        <v>4</v>
      </c>
      <c r="T15" s="201">
        <f>+T14+U14+V14</f>
        <v>0</v>
      </c>
      <c r="U15" s="201"/>
      <c r="V15" s="201"/>
      <c r="W15" s="201">
        <f>+W14+X14+Y14</f>
        <v>1</v>
      </c>
      <c r="X15" s="201"/>
      <c r="Y15" s="201"/>
      <c r="Z15" s="201">
        <f>+Z14+AA14+AB14</f>
        <v>0</v>
      </c>
      <c r="AA15" s="201"/>
      <c r="AB15" s="201"/>
      <c r="AC15" s="201">
        <f>+AC14+AD14+AE14</f>
        <v>0</v>
      </c>
      <c r="AD15" s="201"/>
      <c r="AE15" s="201"/>
      <c r="AF15" s="51">
        <f>+T15+W15+Z15+AC15</f>
        <v>1</v>
      </c>
      <c r="AG15" s="59">
        <f>+AF15/S15</f>
        <v>0.25</v>
      </c>
      <c r="AH15" s="60"/>
    </row>
    <row r="16" spans="1:36" ht="17.25" x14ac:dyDescent="0.2">
      <c r="A16" s="55"/>
      <c r="B16" s="56"/>
      <c r="C16" s="56"/>
      <c r="D16" s="263"/>
      <c r="E16" s="58"/>
      <c r="F16" s="56"/>
      <c r="G16" s="203">
        <f>+G15/S15</f>
        <v>0</v>
      </c>
      <c r="H16" s="203"/>
      <c r="I16" s="203"/>
      <c r="J16" s="203">
        <f>+J15/S15</f>
        <v>0.25</v>
      </c>
      <c r="K16" s="203"/>
      <c r="L16" s="203"/>
      <c r="M16" s="204">
        <f>+M15/S15</f>
        <v>0.25</v>
      </c>
      <c r="N16" s="204"/>
      <c r="O16" s="204"/>
      <c r="P16" s="203">
        <f>+P15/S15</f>
        <v>0.5</v>
      </c>
      <c r="Q16" s="203"/>
      <c r="R16" s="203"/>
      <c r="S16" s="61">
        <f>+G16+J16+M16+P16</f>
        <v>1</v>
      </c>
      <c r="T16" s="203" t="e">
        <f>+T15/G15</f>
        <v>#DIV/0!</v>
      </c>
      <c r="U16" s="203"/>
      <c r="V16" s="203"/>
      <c r="W16" s="203">
        <f>+W15/J15</f>
        <v>1</v>
      </c>
      <c r="X16" s="203"/>
      <c r="Y16" s="203"/>
      <c r="Z16" s="203">
        <f>+Z15/M15</f>
        <v>0</v>
      </c>
      <c r="AA16" s="203"/>
      <c r="AB16" s="203"/>
      <c r="AC16" s="203">
        <f>+AC15/P15</f>
        <v>0</v>
      </c>
      <c r="AD16" s="203"/>
      <c r="AE16" s="203"/>
      <c r="AF16" s="61" t="e">
        <f>(T16+W16+Z16)/3</f>
        <v>#DIV/0!</v>
      </c>
      <c r="AG16" s="59"/>
      <c r="AH16" s="60"/>
    </row>
    <row r="17" spans="1:75" ht="23.45" customHeight="1" x14ac:dyDescent="0.2">
      <c r="A17" s="199" t="s">
        <v>55</v>
      </c>
      <c r="B17" s="199"/>
      <c r="C17" s="199"/>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87"/>
      <c r="AJ17" s="187"/>
      <c r="AK17" s="187"/>
      <c r="AL17" s="187"/>
      <c r="AM17" s="187"/>
      <c r="AN17" s="187"/>
      <c r="AO17" s="187"/>
      <c r="AP17" s="187"/>
      <c r="AQ17" s="187"/>
      <c r="AR17" s="187"/>
      <c r="AS17" s="187"/>
      <c r="AT17" s="187"/>
      <c r="AU17" s="187"/>
      <c r="AV17" s="187"/>
      <c r="AW17" s="187"/>
      <c r="AX17" s="187"/>
      <c r="AY17" s="187"/>
    </row>
    <row r="18" spans="1:75" s="74" customFormat="1" ht="75.599999999999994" customHeight="1" x14ac:dyDescent="0.2">
      <c r="A18" s="222" t="s">
        <v>56</v>
      </c>
      <c r="B18" s="223" t="s">
        <v>57</v>
      </c>
      <c r="C18" s="223" t="s">
        <v>58</v>
      </c>
      <c r="D18" s="264" t="s">
        <v>230</v>
      </c>
      <c r="E18" s="225" t="s">
        <v>60</v>
      </c>
      <c r="F18" s="225" t="s">
        <v>61</v>
      </c>
      <c r="G18" s="67"/>
      <c r="H18" s="67">
        <v>1</v>
      </c>
      <c r="I18" s="67"/>
      <c r="J18" s="67"/>
      <c r="K18" s="67"/>
      <c r="L18" s="67"/>
      <c r="M18" s="227"/>
      <c r="N18" s="67"/>
      <c r="O18" s="67"/>
      <c r="P18" s="67"/>
      <c r="Q18" s="67"/>
      <c r="R18" s="228"/>
      <c r="S18" s="229">
        <f t="shared" ref="S18:S27" si="2">IFERROR(SUM(G18:R18),"")</f>
        <v>1</v>
      </c>
      <c r="T18" s="230"/>
      <c r="U18" s="67">
        <v>1</v>
      </c>
      <c r="V18" s="67"/>
      <c r="W18" s="67"/>
      <c r="X18" s="67"/>
      <c r="Y18" s="67"/>
      <c r="Z18" s="67"/>
      <c r="AA18" s="67"/>
      <c r="AB18" s="67"/>
      <c r="AC18" s="67"/>
      <c r="AD18" s="67"/>
      <c r="AE18" s="67"/>
      <c r="AF18" s="235">
        <f t="shared" ref="AF18:AF27" si="3">IFERROR(SUM(T18:AE18),"")</f>
        <v>1</v>
      </c>
      <c r="AG18" s="266">
        <f t="shared" ref="AG18:AG27" si="4">IF(AND(S18=0,AF18=0),"",IF(IFERROR(AF18/S18,"")&gt;100%,100%,IFERROR(AF18/S18,"")))</f>
        <v>1</v>
      </c>
      <c r="AH18" s="97"/>
    </row>
    <row r="19" spans="1:75" s="74" customFormat="1" ht="72.400000000000006" customHeight="1" x14ac:dyDescent="0.2">
      <c r="A19" s="222" t="s">
        <v>62</v>
      </c>
      <c r="B19" s="223" t="s">
        <v>57</v>
      </c>
      <c r="C19" s="223" t="s">
        <v>58</v>
      </c>
      <c r="D19" s="234" t="s">
        <v>191</v>
      </c>
      <c r="E19" s="225" t="s">
        <v>64</v>
      </c>
      <c r="F19" s="225" t="s">
        <v>65</v>
      </c>
      <c r="G19" s="67"/>
      <c r="H19" s="67">
        <v>1</v>
      </c>
      <c r="I19" s="67"/>
      <c r="J19" s="67"/>
      <c r="K19" s="67"/>
      <c r="L19" s="67"/>
      <c r="M19" s="227"/>
      <c r="N19" s="67"/>
      <c r="O19" s="67"/>
      <c r="P19" s="67"/>
      <c r="Q19" s="67"/>
      <c r="R19" s="228"/>
      <c r="S19" s="229">
        <f t="shared" si="2"/>
        <v>1</v>
      </c>
      <c r="T19" s="230"/>
      <c r="U19" s="67">
        <v>1</v>
      </c>
      <c r="V19" s="229"/>
      <c r="W19" s="67"/>
      <c r="X19" s="67"/>
      <c r="Y19" s="67"/>
      <c r="Z19" s="67"/>
      <c r="AA19" s="67"/>
      <c r="AB19" s="67"/>
      <c r="AC19" s="67"/>
      <c r="AD19" s="67"/>
      <c r="AE19" s="67"/>
      <c r="AF19" s="235">
        <f t="shared" si="3"/>
        <v>1</v>
      </c>
      <c r="AG19" s="266">
        <f t="shared" si="4"/>
        <v>1</v>
      </c>
      <c r="AH19" s="97"/>
    </row>
    <row r="20" spans="1:75" s="74" customFormat="1" ht="101.25" customHeight="1" x14ac:dyDescent="0.3">
      <c r="A20" s="222" t="s">
        <v>66</v>
      </c>
      <c r="B20" s="223" t="s">
        <v>57</v>
      </c>
      <c r="C20" s="223" t="s">
        <v>58</v>
      </c>
      <c r="D20" s="234" t="s">
        <v>232</v>
      </c>
      <c r="E20" s="225" t="s">
        <v>53</v>
      </c>
      <c r="F20" s="225" t="s">
        <v>65</v>
      </c>
      <c r="G20" s="79"/>
      <c r="H20" s="79"/>
      <c r="I20" s="67">
        <v>1</v>
      </c>
      <c r="J20" s="79"/>
      <c r="K20" s="79"/>
      <c r="L20" s="79"/>
      <c r="M20" s="240"/>
      <c r="N20" s="79"/>
      <c r="O20" s="79"/>
      <c r="P20" s="81"/>
      <c r="Q20" s="81"/>
      <c r="R20" s="241"/>
      <c r="S20" s="229">
        <f t="shared" si="2"/>
        <v>1</v>
      </c>
      <c r="T20" s="230"/>
      <c r="U20" s="67"/>
      <c r="V20" s="67">
        <v>1</v>
      </c>
      <c r="W20" s="67"/>
      <c r="X20" s="67"/>
      <c r="Y20" s="67"/>
      <c r="Z20" s="67"/>
      <c r="AA20" s="67"/>
      <c r="AB20" s="67"/>
      <c r="AC20" s="67"/>
      <c r="AD20" s="67"/>
      <c r="AE20" s="67"/>
      <c r="AF20" s="235">
        <f t="shared" si="3"/>
        <v>1</v>
      </c>
      <c r="AG20" s="266">
        <f t="shared" si="4"/>
        <v>1</v>
      </c>
      <c r="AH20" s="94"/>
    </row>
    <row r="21" spans="1:75" ht="69" customHeight="1" x14ac:dyDescent="0.3">
      <c r="A21" s="64" t="s">
        <v>68</v>
      </c>
      <c r="B21" s="39" t="s">
        <v>57</v>
      </c>
      <c r="C21" s="39" t="s">
        <v>58</v>
      </c>
      <c r="D21" s="268" t="s">
        <v>69</v>
      </c>
      <c r="E21" s="220" t="s">
        <v>166</v>
      </c>
      <c r="F21" s="66" t="s">
        <v>65</v>
      </c>
      <c r="G21" s="23">
        <v>1</v>
      </c>
      <c r="H21" s="44"/>
      <c r="I21" s="23"/>
      <c r="J21" s="78"/>
      <c r="K21" s="78"/>
      <c r="L21" s="78"/>
      <c r="M21" s="23">
        <v>1</v>
      </c>
      <c r="N21" s="78"/>
      <c r="O21" s="78"/>
      <c r="P21" s="78"/>
      <c r="Q21" s="23"/>
      <c r="R21" s="269"/>
      <c r="S21" s="44">
        <f t="shared" si="2"/>
        <v>2</v>
      </c>
      <c r="T21" s="45">
        <v>1</v>
      </c>
      <c r="U21" s="23"/>
      <c r="V21" s="23"/>
      <c r="W21" s="23"/>
      <c r="X21" s="23"/>
      <c r="Y21" s="23"/>
      <c r="Z21" s="23"/>
      <c r="AA21" s="23"/>
      <c r="AB21" s="23"/>
      <c r="AC21" s="23"/>
      <c r="AD21" s="23"/>
      <c r="AE21" s="23"/>
      <c r="AF21" s="221">
        <f t="shared" si="3"/>
        <v>1</v>
      </c>
      <c r="AG21" s="30">
        <f t="shared" si="4"/>
        <v>0.5</v>
      </c>
      <c r="AH21" s="94"/>
      <c r="AI21" s="187"/>
      <c r="AJ21" s="187"/>
      <c r="AK21" s="187"/>
      <c r="AL21" s="187"/>
      <c r="AM21" s="187"/>
      <c r="AN21" s="187"/>
      <c r="AO21" s="187"/>
      <c r="AP21" s="187"/>
      <c r="AQ21" s="187"/>
      <c r="AR21" s="187"/>
      <c r="AS21" s="187"/>
      <c r="AT21" s="187"/>
      <c r="AU21" s="187"/>
      <c r="AV21" s="187"/>
      <c r="AW21" s="187"/>
      <c r="AX21" s="187"/>
      <c r="AY21" s="187"/>
      <c r="AZ21" s="187"/>
      <c r="BA21" s="187"/>
      <c r="BB21" s="187"/>
      <c r="BC21" s="187"/>
      <c r="BD21" s="187"/>
      <c r="BE21" s="187"/>
      <c r="BF21" s="187"/>
      <c r="BG21" s="187"/>
      <c r="BH21" s="187"/>
      <c r="BI21" s="187"/>
      <c r="BJ21" s="187"/>
      <c r="BK21" s="187"/>
      <c r="BL21" s="187"/>
    </row>
    <row r="22" spans="1:75" s="90" customFormat="1" ht="73.5" customHeight="1" x14ac:dyDescent="0.2">
      <c r="A22" s="64" t="s">
        <v>71</v>
      </c>
      <c r="B22" s="39" t="s">
        <v>57</v>
      </c>
      <c r="C22" s="39" t="s">
        <v>58</v>
      </c>
      <c r="D22" s="270" t="s">
        <v>72</v>
      </c>
      <c r="E22" s="220" t="s">
        <v>53</v>
      </c>
      <c r="F22" s="66" t="s">
        <v>61</v>
      </c>
      <c r="G22" s="23">
        <v>1</v>
      </c>
      <c r="H22" s="23"/>
      <c r="I22" s="23"/>
      <c r="J22" s="23"/>
      <c r="K22" s="23">
        <v>1</v>
      </c>
      <c r="L22" s="23"/>
      <c r="M22" s="23"/>
      <c r="N22" s="23"/>
      <c r="O22" s="23">
        <v>1</v>
      </c>
      <c r="P22" s="23"/>
      <c r="Q22" s="23"/>
      <c r="R22" s="43"/>
      <c r="S22" s="44">
        <f t="shared" si="2"/>
        <v>3</v>
      </c>
      <c r="T22" s="45">
        <v>1</v>
      </c>
      <c r="U22" s="23"/>
      <c r="V22" s="23"/>
      <c r="W22" s="23"/>
      <c r="X22" s="23">
        <v>1</v>
      </c>
      <c r="Y22" s="23"/>
      <c r="Z22" s="23"/>
      <c r="AA22" s="23"/>
      <c r="AB22" s="23"/>
      <c r="AC22" s="23"/>
      <c r="AD22" s="23"/>
      <c r="AE22" s="23"/>
      <c r="AF22" s="221">
        <f t="shared" si="3"/>
        <v>2</v>
      </c>
      <c r="AG22" s="30">
        <f t="shared" si="4"/>
        <v>0.66666666666666663</v>
      </c>
      <c r="AH22" s="97"/>
      <c r="AI22" s="187"/>
      <c r="AJ22" s="187"/>
      <c r="AK22" s="187"/>
      <c r="AL22" s="187"/>
      <c r="AM22" s="187"/>
      <c r="AN22" s="187"/>
      <c r="AO22" s="187"/>
      <c r="AP22" s="187"/>
      <c r="AQ22" s="187"/>
      <c r="AR22" s="187"/>
      <c r="AS22" s="187"/>
      <c r="AT22" s="187"/>
      <c r="AU22" s="187"/>
      <c r="AV22" s="187"/>
      <c r="AW22" s="187"/>
      <c r="AX22" s="187"/>
      <c r="AY22" s="187"/>
    </row>
    <row r="23" spans="1:75" ht="58.5" customHeight="1" x14ac:dyDescent="0.3">
      <c r="A23" s="64" t="s">
        <v>74</v>
      </c>
      <c r="B23" s="39" t="s">
        <v>57</v>
      </c>
      <c r="C23" s="39" t="s">
        <v>58</v>
      </c>
      <c r="D23" s="270" t="s">
        <v>75</v>
      </c>
      <c r="E23" s="220" t="s">
        <v>76</v>
      </c>
      <c r="F23" s="66" t="s">
        <v>61</v>
      </c>
      <c r="G23" s="271">
        <v>1</v>
      </c>
      <c r="H23" s="23"/>
      <c r="I23" s="272"/>
      <c r="J23" s="23">
        <v>1</v>
      </c>
      <c r="K23" s="23"/>
      <c r="L23" s="272"/>
      <c r="M23" s="23">
        <v>1</v>
      </c>
      <c r="N23" s="23"/>
      <c r="O23" s="272"/>
      <c r="P23" s="23">
        <v>1</v>
      </c>
      <c r="Q23" s="23"/>
      <c r="R23" s="269"/>
      <c r="S23" s="44">
        <f t="shared" si="2"/>
        <v>4</v>
      </c>
      <c r="T23" s="45"/>
      <c r="U23" s="23"/>
      <c r="V23" s="23"/>
      <c r="W23" s="23"/>
      <c r="X23" s="23">
        <v>1</v>
      </c>
      <c r="Y23" s="23"/>
      <c r="Z23" s="23"/>
      <c r="AA23" s="23"/>
      <c r="AB23" s="23"/>
      <c r="AC23" s="23"/>
      <c r="AD23" s="23"/>
      <c r="AE23" s="23"/>
      <c r="AF23" s="221">
        <f t="shared" si="3"/>
        <v>1</v>
      </c>
      <c r="AG23" s="30">
        <f t="shared" si="4"/>
        <v>0.25</v>
      </c>
      <c r="AH23" s="94"/>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187"/>
      <c r="BG23" s="187"/>
      <c r="BH23" s="187"/>
      <c r="BI23" s="187"/>
      <c r="BJ23" s="187"/>
      <c r="BK23" s="187"/>
      <c r="BL23" s="187"/>
    </row>
    <row r="24" spans="1:75" ht="62.85" customHeight="1" x14ac:dyDescent="0.2">
      <c r="A24" s="64" t="s">
        <v>77</v>
      </c>
      <c r="B24" s="64" t="s">
        <v>57</v>
      </c>
      <c r="C24" s="64" t="s">
        <v>58</v>
      </c>
      <c r="D24" s="75" t="s">
        <v>78</v>
      </c>
      <c r="E24" s="66" t="s">
        <v>236</v>
      </c>
      <c r="F24" s="66" t="s">
        <v>61</v>
      </c>
      <c r="G24" s="24">
        <v>1</v>
      </c>
      <c r="H24" s="24"/>
      <c r="I24" s="24"/>
      <c r="J24" s="24"/>
      <c r="K24" s="24"/>
      <c r="L24" s="24"/>
      <c r="M24" s="23"/>
      <c r="N24" s="24">
        <v>1</v>
      </c>
      <c r="O24" s="24"/>
      <c r="P24" s="24"/>
      <c r="Q24" s="24"/>
      <c r="R24" s="69"/>
      <c r="S24" s="51">
        <f t="shared" si="2"/>
        <v>2</v>
      </c>
      <c r="T24" s="70">
        <v>1</v>
      </c>
      <c r="U24" s="24"/>
      <c r="V24" s="24"/>
      <c r="W24" s="24"/>
      <c r="X24" s="24"/>
      <c r="Y24" s="24"/>
      <c r="Z24" s="24"/>
      <c r="AA24" s="24"/>
      <c r="AB24" s="24"/>
      <c r="AC24" s="24"/>
      <c r="AD24" s="24"/>
      <c r="AE24" s="24"/>
      <c r="AF24" s="71">
        <f t="shared" si="3"/>
        <v>1</v>
      </c>
      <c r="AG24" s="72">
        <f t="shared" si="4"/>
        <v>0.5</v>
      </c>
      <c r="AH24" s="94"/>
    </row>
    <row r="25" spans="1:75" ht="75.599999999999994" customHeight="1" x14ac:dyDescent="0.3">
      <c r="A25" s="64" t="s">
        <v>80</v>
      </c>
      <c r="B25" s="64" t="s">
        <v>57</v>
      </c>
      <c r="C25" s="64" t="s">
        <v>58</v>
      </c>
      <c r="D25" s="75" t="s">
        <v>81</v>
      </c>
      <c r="E25" s="66" t="s">
        <v>60</v>
      </c>
      <c r="F25" s="66" t="s">
        <v>82</v>
      </c>
      <c r="G25" s="24"/>
      <c r="H25" s="24">
        <v>1</v>
      </c>
      <c r="I25" s="24"/>
      <c r="J25" s="82"/>
      <c r="K25" s="82"/>
      <c r="L25" s="82"/>
      <c r="M25" s="23">
        <v>1</v>
      </c>
      <c r="N25" s="82"/>
      <c r="O25" s="24"/>
      <c r="P25" s="24"/>
      <c r="Q25" s="82"/>
      <c r="R25" s="83"/>
      <c r="S25" s="51">
        <f t="shared" si="2"/>
        <v>2</v>
      </c>
      <c r="T25" s="70"/>
      <c r="U25" s="24">
        <v>1</v>
      </c>
      <c r="V25" s="24"/>
      <c r="W25" s="24"/>
      <c r="X25" s="24"/>
      <c r="Y25" s="24"/>
      <c r="Z25" s="24"/>
      <c r="AA25" s="24"/>
      <c r="AB25" s="24"/>
      <c r="AC25" s="24"/>
      <c r="AD25" s="24"/>
      <c r="AE25" s="24"/>
      <c r="AF25" s="71">
        <f t="shared" si="3"/>
        <v>1</v>
      </c>
      <c r="AG25" s="72">
        <f t="shared" si="4"/>
        <v>0.5</v>
      </c>
      <c r="AH25" s="97"/>
    </row>
    <row r="26" spans="1:75" ht="75.599999999999994" customHeight="1" x14ac:dyDescent="0.3">
      <c r="A26" s="64" t="s">
        <v>83</v>
      </c>
      <c r="B26" s="64"/>
      <c r="C26" s="64" t="s">
        <v>58</v>
      </c>
      <c r="D26" s="270" t="s">
        <v>84</v>
      </c>
      <c r="E26" s="220" t="s">
        <v>239</v>
      </c>
      <c r="F26" s="66" t="s">
        <v>85</v>
      </c>
      <c r="G26" s="23"/>
      <c r="H26" s="23"/>
      <c r="I26" s="23"/>
      <c r="J26" s="23"/>
      <c r="K26" s="23"/>
      <c r="L26" s="23"/>
      <c r="M26" s="23"/>
      <c r="N26" s="23"/>
      <c r="O26" s="23">
        <v>1</v>
      </c>
      <c r="P26" s="24"/>
      <c r="Q26" s="82"/>
      <c r="R26" s="83"/>
      <c r="S26" s="51">
        <f t="shared" si="2"/>
        <v>1</v>
      </c>
      <c r="T26" s="70"/>
      <c r="U26" s="24"/>
      <c r="V26" s="24"/>
      <c r="W26" s="24"/>
      <c r="X26" s="24"/>
      <c r="Y26" s="24"/>
      <c r="Z26" s="24"/>
      <c r="AA26" s="24"/>
      <c r="AB26" s="24"/>
      <c r="AC26" s="24"/>
      <c r="AD26" s="24"/>
      <c r="AE26" s="24"/>
      <c r="AF26" s="71">
        <f t="shared" si="3"/>
        <v>0</v>
      </c>
      <c r="AG26" s="72">
        <f t="shared" si="4"/>
        <v>0</v>
      </c>
      <c r="AH26" s="97"/>
    </row>
    <row r="27" spans="1:75" ht="87.4" customHeight="1" x14ac:dyDescent="0.2">
      <c r="A27" s="64" t="s">
        <v>86</v>
      </c>
      <c r="B27" s="39"/>
      <c r="C27" s="39" t="s">
        <v>58</v>
      </c>
      <c r="D27" s="270" t="s">
        <v>87</v>
      </c>
      <c r="E27" s="220" t="s">
        <v>239</v>
      </c>
      <c r="F27" s="66" t="s">
        <v>85</v>
      </c>
      <c r="G27" s="23"/>
      <c r="H27" s="23"/>
      <c r="I27" s="23"/>
      <c r="J27" s="23"/>
      <c r="K27" s="23"/>
      <c r="L27" s="23"/>
      <c r="M27" s="23"/>
      <c r="N27" s="23"/>
      <c r="O27" s="23"/>
      <c r="P27" s="23"/>
      <c r="Q27" s="23"/>
      <c r="R27" s="43">
        <v>1</v>
      </c>
      <c r="S27" s="51">
        <f t="shared" si="2"/>
        <v>1</v>
      </c>
      <c r="T27" s="45"/>
      <c r="U27" s="23"/>
      <c r="V27" s="23"/>
      <c r="W27" s="23"/>
      <c r="X27" s="23"/>
      <c r="Y27" s="23"/>
      <c r="Z27" s="23"/>
      <c r="AA27" s="23"/>
      <c r="AB27" s="23"/>
      <c r="AC27" s="23"/>
      <c r="AD27" s="23"/>
      <c r="AE27" s="23"/>
      <c r="AF27" s="71">
        <f t="shared" si="3"/>
        <v>0</v>
      </c>
      <c r="AG27" s="72">
        <f t="shared" si="4"/>
        <v>0</v>
      </c>
      <c r="AH27" s="97"/>
    </row>
    <row r="28" spans="1:75" ht="18" customHeight="1" x14ac:dyDescent="0.2">
      <c r="A28" s="205" t="s">
        <v>88</v>
      </c>
      <c r="B28" s="205"/>
      <c r="C28" s="205"/>
      <c r="D28" s="205"/>
      <c r="E28" s="205"/>
      <c r="F28" s="205"/>
      <c r="G28" s="24">
        <f t="shared" ref="G28:AE28" si="5">SUM(G18:G27)</f>
        <v>4</v>
      </c>
      <c r="H28" s="24">
        <f t="shared" si="5"/>
        <v>3</v>
      </c>
      <c r="I28" s="24">
        <f t="shared" si="5"/>
        <v>1</v>
      </c>
      <c r="J28" s="24">
        <f t="shared" si="5"/>
        <v>1</v>
      </c>
      <c r="K28" s="24">
        <f t="shared" si="5"/>
        <v>1</v>
      </c>
      <c r="L28" s="24">
        <f t="shared" si="5"/>
        <v>0</v>
      </c>
      <c r="M28" s="23">
        <f t="shared" si="5"/>
        <v>3</v>
      </c>
      <c r="N28" s="24">
        <f t="shared" si="5"/>
        <v>1</v>
      </c>
      <c r="O28" s="24">
        <f t="shared" si="5"/>
        <v>2</v>
      </c>
      <c r="P28" s="24">
        <f t="shared" si="5"/>
        <v>1</v>
      </c>
      <c r="Q28" s="24">
        <f t="shared" si="5"/>
        <v>0</v>
      </c>
      <c r="R28" s="69">
        <f t="shared" si="5"/>
        <v>1</v>
      </c>
      <c r="S28" s="51">
        <f t="shared" si="5"/>
        <v>18</v>
      </c>
      <c r="T28" s="70">
        <f t="shared" si="5"/>
        <v>3</v>
      </c>
      <c r="U28" s="24">
        <f t="shared" si="5"/>
        <v>3</v>
      </c>
      <c r="V28" s="24">
        <f t="shared" si="5"/>
        <v>1</v>
      </c>
      <c r="W28" s="24">
        <f t="shared" si="5"/>
        <v>0</v>
      </c>
      <c r="X28" s="24">
        <f t="shared" si="5"/>
        <v>2</v>
      </c>
      <c r="Y28" s="24">
        <f t="shared" si="5"/>
        <v>0</v>
      </c>
      <c r="Z28" s="24">
        <f t="shared" si="5"/>
        <v>0</v>
      </c>
      <c r="AA28" s="24">
        <f t="shared" si="5"/>
        <v>0</v>
      </c>
      <c r="AB28" s="24">
        <f t="shared" si="5"/>
        <v>0</v>
      </c>
      <c r="AC28" s="24">
        <f t="shared" si="5"/>
        <v>0</v>
      </c>
      <c r="AD28" s="24">
        <f t="shared" si="5"/>
        <v>0</v>
      </c>
      <c r="AE28" s="24">
        <f t="shared" si="5"/>
        <v>0</v>
      </c>
      <c r="AF28" s="51" t="e">
        <f>SUM(AF9:AF27)</f>
        <v>#DIV/0!</v>
      </c>
      <c r="AG28" s="98" t="e">
        <f>+AF28/S28</f>
        <v>#DIV/0!</v>
      </c>
      <c r="AH28" s="60"/>
    </row>
    <row r="29" spans="1:75" ht="17.25" x14ac:dyDescent="0.2">
      <c r="A29" s="55"/>
      <c r="B29" s="56"/>
      <c r="C29" s="99"/>
      <c r="D29" s="99"/>
      <c r="E29" s="99"/>
      <c r="F29" s="60"/>
      <c r="G29" s="206">
        <f>+G28+H28+I28</f>
        <v>8</v>
      </c>
      <c r="H29" s="206"/>
      <c r="I29" s="206"/>
      <c r="J29" s="206">
        <f>+J28+K28+L28</f>
        <v>2</v>
      </c>
      <c r="K29" s="206"/>
      <c r="L29" s="206"/>
      <c r="M29" s="207">
        <f>+M28+N28+O28</f>
        <v>6</v>
      </c>
      <c r="N29" s="207"/>
      <c r="O29" s="207"/>
      <c r="P29" s="206">
        <f>+P28+Q28+R28</f>
        <v>2</v>
      </c>
      <c r="Q29" s="206"/>
      <c r="R29" s="206"/>
      <c r="S29" s="51">
        <f>+G29+J29+M29+P29</f>
        <v>18</v>
      </c>
      <c r="T29" s="206">
        <f>+T28+U28+V28</f>
        <v>7</v>
      </c>
      <c r="U29" s="206"/>
      <c r="V29" s="206"/>
      <c r="W29" s="206">
        <f>+W28+X28+Y28</f>
        <v>2</v>
      </c>
      <c r="X29" s="206"/>
      <c r="Y29" s="206"/>
      <c r="Z29" s="206">
        <f>+Z28+AA28+AB28</f>
        <v>0</v>
      </c>
      <c r="AA29" s="206"/>
      <c r="AB29" s="206"/>
      <c r="AC29" s="206">
        <f>+AC28+AD28+AE28</f>
        <v>0</v>
      </c>
      <c r="AD29" s="206"/>
      <c r="AE29" s="206"/>
      <c r="AF29" s="51">
        <f>+T29+W29+Z29+AC29</f>
        <v>9</v>
      </c>
      <c r="AG29" s="98">
        <f>+AF29/S29</f>
        <v>0.5</v>
      </c>
      <c r="AH29" s="60"/>
    </row>
    <row r="30" spans="1:75" ht="17.25" x14ac:dyDescent="0.2">
      <c r="A30" s="55"/>
      <c r="B30" s="56"/>
      <c r="C30" s="99"/>
      <c r="E30" s="99"/>
      <c r="F30" s="60"/>
      <c r="G30" s="203">
        <f>+G29/S29</f>
        <v>0.44444444444444442</v>
      </c>
      <c r="H30" s="203"/>
      <c r="I30" s="203"/>
      <c r="J30" s="203">
        <f>+J29/S29</f>
        <v>0.1111111111111111</v>
      </c>
      <c r="K30" s="203"/>
      <c r="L30" s="203"/>
      <c r="M30" s="204">
        <f>+M29/S29</f>
        <v>0.33333333333333331</v>
      </c>
      <c r="N30" s="204"/>
      <c r="O30" s="204"/>
      <c r="P30" s="203">
        <f>+P29/S29</f>
        <v>0.1111111111111111</v>
      </c>
      <c r="Q30" s="203"/>
      <c r="R30" s="203"/>
      <c r="S30" s="61">
        <f>+G30+J30+M30+P30</f>
        <v>1</v>
      </c>
      <c r="T30" s="203">
        <f>+T29/G29</f>
        <v>0.875</v>
      </c>
      <c r="U30" s="203"/>
      <c r="V30" s="203"/>
      <c r="W30" s="203">
        <f>+W29/J29</f>
        <v>1</v>
      </c>
      <c r="X30" s="203"/>
      <c r="Y30" s="203"/>
      <c r="Z30" s="203">
        <f>+Z29/M29</f>
        <v>0</v>
      </c>
      <c r="AA30" s="203"/>
      <c r="AB30" s="203"/>
      <c r="AC30" s="203">
        <f>+AC29/P29</f>
        <v>0</v>
      </c>
      <c r="AD30" s="203"/>
      <c r="AE30" s="203"/>
      <c r="AF30" s="61">
        <f>(T30+W30+Z30)/3</f>
        <v>0.625</v>
      </c>
      <c r="AG30" s="98"/>
      <c r="AH30" s="60"/>
    </row>
    <row r="31" spans="1:75" ht="26.45" customHeight="1" x14ac:dyDescent="0.2">
      <c r="A31" s="199" t="s">
        <v>89</v>
      </c>
      <c r="B31" s="199"/>
      <c r="C31" s="199"/>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row>
    <row r="32" spans="1:75" s="107" customFormat="1" ht="66.400000000000006" customHeight="1" x14ac:dyDescent="0.2">
      <c r="A32" s="64" t="s">
        <v>90</v>
      </c>
      <c r="B32" s="64" t="s">
        <v>91</v>
      </c>
      <c r="C32" s="66" t="s">
        <v>92</v>
      </c>
      <c r="D32" s="66" t="s">
        <v>93</v>
      </c>
      <c r="E32" s="66" t="s">
        <v>60</v>
      </c>
      <c r="F32" s="66" t="s">
        <v>94</v>
      </c>
      <c r="G32" s="64">
        <v>1</v>
      </c>
      <c r="H32" s="64"/>
      <c r="I32" s="66"/>
      <c r="J32" s="66"/>
      <c r="K32" s="66"/>
      <c r="L32" s="66"/>
      <c r="M32" s="39">
        <v>1</v>
      </c>
      <c r="N32" s="64"/>
      <c r="O32" s="66"/>
      <c r="P32" s="64"/>
      <c r="Q32" s="102"/>
      <c r="R32" s="103"/>
      <c r="S32" s="51">
        <f t="shared" ref="S32:S50" si="6">IFERROR(SUM(G32:R32),"")</f>
        <v>2</v>
      </c>
      <c r="T32" s="274">
        <v>1</v>
      </c>
      <c r="U32" s="39"/>
      <c r="V32" s="275"/>
      <c r="W32" s="275"/>
      <c r="X32" s="275"/>
      <c r="Y32" s="275"/>
      <c r="Z32" s="39"/>
      <c r="AA32" s="275"/>
      <c r="AB32" s="275"/>
      <c r="AC32" s="275"/>
      <c r="AD32" s="275"/>
      <c r="AE32" s="275"/>
      <c r="AF32" s="221">
        <f t="shared" ref="AF32:AF50" si="7">IFERROR(SUM(T32:AE32),"")</f>
        <v>1</v>
      </c>
      <c r="AG32" s="30">
        <f t="shared" ref="AG32:AG50" si="8">IF(AND(S32=0,AF32=0),"",IF(IFERROR(AF32/S32,"")&gt;100%,100%,IFERROR(AF32/S32,"")))</f>
        <v>0.5</v>
      </c>
      <c r="AH32" s="9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c r="BN32"/>
      <c r="BO32"/>
      <c r="BP32"/>
      <c r="BQ32"/>
      <c r="BR32"/>
      <c r="BS32"/>
      <c r="BT32"/>
      <c r="BU32"/>
      <c r="BV32"/>
      <c r="BW32"/>
    </row>
    <row r="33" spans="1:64" ht="30" customHeight="1" x14ac:dyDescent="0.2">
      <c r="A33" s="64" t="s">
        <v>95</v>
      </c>
      <c r="B33" s="64" t="s">
        <v>91</v>
      </c>
      <c r="C33" s="66" t="s">
        <v>96</v>
      </c>
      <c r="D33" s="66" t="s">
        <v>97</v>
      </c>
      <c r="E33" s="108" t="s">
        <v>98</v>
      </c>
      <c r="F33" s="66" t="s">
        <v>99</v>
      </c>
      <c r="G33" s="64"/>
      <c r="H33" s="64"/>
      <c r="I33" s="64"/>
      <c r="J33" s="64"/>
      <c r="K33" s="64">
        <v>1</v>
      </c>
      <c r="L33" s="64"/>
      <c r="M33" s="39"/>
      <c r="N33" s="64">
        <v>1</v>
      </c>
      <c r="O33" s="64"/>
      <c r="P33" s="64"/>
      <c r="Q33" s="64"/>
      <c r="R33" s="110"/>
      <c r="S33" s="51">
        <f t="shared" si="6"/>
        <v>2</v>
      </c>
      <c r="T33" s="111"/>
      <c r="U33" s="64"/>
      <c r="V33" s="64"/>
      <c r="W33" s="102"/>
      <c r="X33" s="64">
        <v>1</v>
      </c>
      <c r="Y33" s="102"/>
      <c r="Z33" s="64"/>
      <c r="AA33" s="102"/>
      <c r="AB33" s="102"/>
      <c r="AC33" s="102"/>
      <c r="AD33" s="102"/>
      <c r="AE33" s="102"/>
      <c r="AF33" s="71">
        <f t="shared" si="7"/>
        <v>1</v>
      </c>
      <c r="AG33" s="72">
        <f t="shared" si="8"/>
        <v>0.5</v>
      </c>
      <c r="AH33" s="97"/>
    </row>
    <row r="34" spans="1:64" ht="23.45" customHeight="1" x14ac:dyDescent="0.2">
      <c r="A34" s="64" t="s">
        <v>100</v>
      </c>
      <c r="B34" s="39" t="s">
        <v>91</v>
      </c>
      <c r="C34" s="220" t="s">
        <v>96</v>
      </c>
      <c r="D34" s="220" t="s">
        <v>101</v>
      </c>
      <c r="E34" s="108" t="s">
        <v>98</v>
      </c>
      <c r="F34" s="220" t="s">
        <v>99</v>
      </c>
      <c r="G34" s="39"/>
      <c r="H34" s="39"/>
      <c r="I34" s="39"/>
      <c r="J34" s="39"/>
      <c r="K34" s="39"/>
      <c r="L34" s="39"/>
      <c r="M34" s="39">
        <v>1</v>
      </c>
      <c r="N34" s="39">
        <v>1</v>
      </c>
      <c r="O34" s="39"/>
      <c r="P34" s="39"/>
      <c r="Q34" s="221"/>
      <c r="R34" s="276"/>
      <c r="S34" s="44">
        <f t="shared" si="6"/>
        <v>2</v>
      </c>
      <c r="T34" s="274"/>
      <c r="U34" s="39"/>
      <c r="V34" s="275"/>
      <c r="W34" s="39"/>
      <c r="X34" s="275"/>
      <c r="Y34" s="275"/>
      <c r="Z34" s="39"/>
      <c r="AA34" s="275"/>
      <c r="AB34" s="275"/>
      <c r="AC34" s="275"/>
      <c r="AD34" s="275"/>
      <c r="AE34" s="275"/>
      <c r="AF34" s="221">
        <f t="shared" si="7"/>
        <v>0</v>
      </c>
      <c r="AG34" s="30">
        <f t="shared" si="8"/>
        <v>0</v>
      </c>
      <c r="AH34" s="94"/>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row>
    <row r="35" spans="1:64" ht="23.45" customHeight="1" x14ac:dyDescent="0.2">
      <c r="A35" s="64" t="s">
        <v>102</v>
      </c>
      <c r="B35" s="39" t="s">
        <v>91</v>
      </c>
      <c r="C35" s="220" t="s">
        <v>96</v>
      </c>
      <c r="D35" s="220" t="s">
        <v>103</v>
      </c>
      <c r="E35" s="108" t="s">
        <v>98</v>
      </c>
      <c r="F35" s="220" t="s">
        <v>99</v>
      </c>
      <c r="G35" s="39"/>
      <c r="H35" s="39"/>
      <c r="I35" s="39"/>
      <c r="J35" s="39"/>
      <c r="K35" s="39"/>
      <c r="L35" s="39"/>
      <c r="M35" s="39">
        <v>1</v>
      </c>
      <c r="N35" s="39">
        <v>1</v>
      </c>
      <c r="O35" s="39"/>
      <c r="P35" s="39"/>
      <c r="Q35" s="221"/>
      <c r="R35" s="276"/>
      <c r="S35" s="44">
        <f t="shared" si="6"/>
        <v>2</v>
      </c>
      <c r="T35" s="111"/>
      <c r="U35" s="39"/>
      <c r="V35" s="275"/>
      <c r="W35" s="39"/>
      <c r="X35" s="275"/>
      <c r="Y35" s="275"/>
      <c r="Z35" s="39"/>
      <c r="AA35" s="275"/>
      <c r="AB35" s="275"/>
      <c r="AC35" s="39"/>
      <c r="AD35" s="275"/>
      <c r="AE35" s="275"/>
      <c r="AF35" s="221">
        <f t="shared" si="7"/>
        <v>0</v>
      </c>
      <c r="AG35" s="30">
        <f t="shared" si="8"/>
        <v>0</v>
      </c>
      <c r="AH35" s="94"/>
      <c r="AI35" s="187"/>
      <c r="AJ35" s="187"/>
      <c r="AK35" s="187"/>
      <c r="AL35" s="187"/>
      <c r="AM35" s="187"/>
      <c r="AN35" s="187"/>
      <c r="AO35" s="187"/>
      <c r="AP35" s="187"/>
      <c r="AQ35" s="187"/>
      <c r="AR35" s="187"/>
      <c r="AS35" s="187"/>
      <c r="AT35" s="187"/>
      <c r="AU35" s="187"/>
      <c r="AV35" s="187"/>
      <c r="AW35" s="187"/>
      <c r="AX35" s="187"/>
      <c r="AY35" s="187"/>
      <c r="AZ35" s="187"/>
      <c r="BA35" s="187"/>
      <c r="BB35" s="187"/>
      <c r="BC35" s="187"/>
      <c r="BD35" s="187"/>
      <c r="BE35" s="187"/>
      <c r="BF35" s="187"/>
      <c r="BG35" s="187"/>
      <c r="BH35" s="187"/>
      <c r="BI35" s="187"/>
      <c r="BJ35" s="187"/>
      <c r="BK35" s="187"/>
      <c r="BL35" s="187"/>
    </row>
    <row r="36" spans="1:64" s="187" customFormat="1" ht="23.45" customHeight="1" x14ac:dyDescent="0.2">
      <c r="A36" s="64" t="s">
        <v>104</v>
      </c>
      <c r="B36" s="39" t="s">
        <v>91</v>
      </c>
      <c r="C36" s="220" t="s">
        <v>96</v>
      </c>
      <c r="D36" s="220" t="s">
        <v>105</v>
      </c>
      <c r="E36" s="108" t="s">
        <v>98</v>
      </c>
      <c r="F36" s="220" t="s">
        <v>99</v>
      </c>
      <c r="G36" s="39"/>
      <c r="H36" s="39"/>
      <c r="I36" s="39"/>
      <c r="J36" s="39"/>
      <c r="K36" s="39"/>
      <c r="L36" s="39"/>
      <c r="M36" s="39">
        <v>1</v>
      </c>
      <c r="N36" s="39">
        <v>1</v>
      </c>
      <c r="O36" s="39"/>
      <c r="P36" s="39"/>
      <c r="Q36" s="221"/>
      <c r="R36" s="276"/>
      <c r="S36" s="44">
        <f t="shared" si="6"/>
        <v>2</v>
      </c>
      <c r="T36" s="274"/>
      <c r="U36" s="39"/>
      <c r="V36" s="275"/>
      <c r="W36" s="39"/>
      <c r="X36" s="275"/>
      <c r="Y36" s="275"/>
      <c r="Z36" s="39"/>
      <c r="AA36" s="39"/>
      <c r="AB36" s="275"/>
      <c r="AC36" s="39"/>
      <c r="AD36" s="275"/>
      <c r="AE36" s="275"/>
      <c r="AF36" s="221">
        <f t="shared" si="7"/>
        <v>0</v>
      </c>
      <c r="AG36" s="30">
        <f t="shared" si="8"/>
        <v>0</v>
      </c>
      <c r="AH36" s="94"/>
    </row>
    <row r="37" spans="1:64" s="187" customFormat="1" ht="23.45" customHeight="1" x14ac:dyDescent="0.2">
      <c r="A37" s="64" t="s">
        <v>106</v>
      </c>
      <c r="B37" s="39" t="s">
        <v>91</v>
      </c>
      <c r="C37" s="220" t="s">
        <v>96</v>
      </c>
      <c r="D37" s="220" t="s">
        <v>107</v>
      </c>
      <c r="E37" s="108" t="s">
        <v>98</v>
      </c>
      <c r="F37" s="220" t="s">
        <v>99</v>
      </c>
      <c r="G37" s="39"/>
      <c r="H37" s="39"/>
      <c r="I37" s="39"/>
      <c r="J37" s="39"/>
      <c r="K37" s="39"/>
      <c r="L37" s="39"/>
      <c r="M37" s="39">
        <v>1</v>
      </c>
      <c r="N37" s="39">
        <v>1</v>
      </c>
      <c r="O37" s="39"/>
      <c r="P37" s="39"/>
      <c r="Q37" s="221"/>
      <c r="R37" s="276"/>
      <c r="S37" s="44">
        <f t="shared" si="6"/>
        <v>2</v>
      </c>
      <c r="T37" s="274"/>
      <c r="U37" s="39"/>
      <c r="V37" s="275"/>
      <c r="W37" s="39"/>
      <c r="X37" s="275"/>
      <c r="Y37" s="275"/>
      <c r="Z37" s="39"/>
      <c r="AA37" s="39"/>
      <c r="AB37" s="275"/>
      <c r="AC37" s="39"/>
      <c r="AD37" s="275"/>
      <c r="AE37" s="275"/>
      <c r="AF37" s="221">
        <f t="shared" si="7"/>
        <v>0</v>
      </c>
      <c r="AG37" s="30">
        <f t="shared" si="8"/>
        <v>0</v>
      </c>
      <c r="AH37" s="94"/>
    </row>
    <row r="38" spans="1:64" ht="23.45" customHeight="1" x14ac:dyDescent="0.2">
      <c r="A38" s="64" t="s">
        <v>108</v>
      </c>
      <c r="B38" s="39" t="s">
        <v>91</v>
      </c>
      <c r="C38" s="220" t="s">
        <v>96</v>
      </c>
      <c r="D38" s="220" t="s">
        <v>109</v>
      </c>
      <c r="E38" s="108" t="s">
        <v>98</v>
      </c>
      <c r="F38" s="220" t="s">
        <v>99</v>
      </c>
      <c r="G38" s="39"/>
      <c r="H38" s="39"/>
      <c r="I38" s="39"/>
      <c r="J38" s="39"/>
      <c r="K38" s="39"/>
      <c r="L38" s="39"/>
      <c r="M38" s="39">
        <v>1</v>
      </c>
      <c r="N38" s="39">
        <v>1</v>
      </c>
      <c r="O38" s="39"/>
      <c r="P38" s="39"/>
      <c r="Q38" s="221"/>
      <c r="R38" s="276"/>
      <c r="S38" s="44">
        <f t="shared" si="6"/>
        <v>2</v>
      </c>
      <c r="T38" s="274"/>
      <c r="U38" s="39"/>
      <c r="V38" s="275"/>
      <c r="W38" s="39"/>
      <c r="X38" s="275"/>
      <c r="Y38" s="275"/>
      <c r="Z38" s="39"/>
      <c r="AA38" s="275"/>
      <c r="AB38" s="275"/>
      <c r="AC38" s="275"/>
      <c r="AD38" s="275"/>
      <c r="AE38" s="275"/>
      <c r="AF38" s="221">
        <f t="shared" si="7"/>
        <v>0</v>
      </c>
      <c r="AG38" s="30">
        <f t="shared" si="8"/>
        <v>0</v>
      </c>
      <c r="AH38" s="94"/>
      <c r="AI38" s="187"/>
      <c r="AJ38" s="187"/>
      <c r="AK38" s="187"/>
      <c r="AL38" s="187"/>
      <c r="AM38" s="187"/>
      <c r="AN38" s="187"/>
      <c r="AO38" s="187"/>
      <c r="AP38" s="187"/>
      <c r="AQ38" s="187"/>
      <c r="AR38" s="187"/>
      <c r="AS38" s="187"/>
      <c r="AT38" s="187"/>
      <c r="AU38" s="187"/>
      <c r="AV38" s="187"/>
      <c r="AW38" s="187"/>
      <c r="AX38" s="187"/>
      <c r="AY38" s="187"/>
      <c r="AZ38" s="187"/>
      <c r="BA38" s="187"/>
      <c r="BB38" s="187"/>
      <c r="BC38" s="187"/>
      <c r="BD38" s="187"/>
      <c r="BE38" s="187"/>
      <c r="BF38" s="187"/>
      <c r="BG38" s="187"/>
      <c r="BH38" s="187"/>
      <c r="BI38" s="187"/>
      <c r="BJ38" s="187"/>
      <c r="BK38" s="187"/>
      <c r="BL38" s="187"/>
    </row>
    <row r="39" spans="1:64" s="187" customFormat="1" ht="23.45" customHeight="1" x14ac:dyDescent="0.2">
      <c r="A39" s="64" t="s">
        <v>110</v>
      </c>
      <c r="B39" s="39" t="s">
        <v>91</v>
      </c>
      <c r="C39" s="220" t="s">
        <v>96</v>
      </c>
      <c r="D39" s="220" t="s">
        <v>111</v>
      </c>
      <c r="E39" s="108" t="s">
        <v>98</v>
      </c>
      <c r="F39" s="220" t="s">
        <v>99</v>
      </c>
      <c r="G39" s="39"/>
      <c r="H39" s="39"/>
      <c r="I39" s="39"/>
      <c r="J39" s="39"/>
      <c r="K39" s="39"/>
      <c r="L39" s="39"/>
      <c r="M39" s="39">
        <v>1</v>
      </c>
      <c r="N39" s="39">
        <v>1</v>
      </c>
      <c r="O39" s="39"/>
      <c r="P39" s="39"/>
      <c r="Q39" s="221"/>
      <c r="R39" s="276"/>
      <c r="S39" s="44">
        <f t="shared" si="6"/>
        <v>2</v>
      </c>
      <c r="T39" s="274"/>
      <c r="U39" s="39"/>
      <c r="V39" s="275"/>
      <c r="W39" s="39"/>
      <c r="X39" s="275"/>
      <c r="Y39" s="275"/>
      <c r="Z39" s="39"/>
      <c r="AA39" s="275"/>
      <c r="AB39" s="275"/>
      <c r="AC39" s="39"/>
      <c r="AD39" s="275"/>
      <c r="AE39" s="275"/>
      <c r="AF39" s="221">
        <f t="shared" si="7"/>
        <v>0</v>
      </c>
      <c r="AG39" s="30">
        <f t="shared" si="8"/>
        <v>0</v>
      </c>
      <c r="AH39" s="94"/>
    </row>
    <row r="40" spans="1:64" ht="23.45" customHeight="1" x14ac:dyDescent="0.2">
      <c r="A40" s="64" t="s">
        <v>112</v>
      </c>
      <c r="B40" s="39" t="s">
        <v>91</v>
      </c>
      <c r="C40" s="220" t="s">
        <v>96</v>
      </c>
      <c r="D40" s="220" t="s">
        <v>113</v>
      </c>
      <c r="E40" s="108" t="s">
        <v>98</v>
      </c>
      <c r="F40" s="220" t="s">
        <v>99</v>
      </c>
      <c r="G40" s="39"/>
      <c r="H40" s="39"/>
      <c r="I40" s="39"/>
      <c r="J40" s="39"/>
      <c r="K40" s="39"/>
      <c r="L40" s="39"/>
      <c r="M40" s="39">
        <v>1</v>
      </c>
      <c r="N40" s="39">
        <v>1</v>
      </c>
      <c r="O40" s="39"/>
      <c r="P40" s="39"/>
      <c r="Q40" s="221"/>
      <c r="R40" s="276"/>
      <c r="S40" s="44">
        <f t="shared" si="6"/>
        <v>2</v>
      </c>
      <c r="T40" s="274"/>
      <c r="U40" s="39"/>
      <c r="V40" s="39"/>
      <c r="W40" s="39"/>
      <c r="X40" s="275"/>
      <c r="Y40" s="275"/>
      <c r="Z40" s="39"/>
      <c r="AA40" s="275"/>
      <c r="AB40" s="275"/>
      <c r="AC40" s="39"/>
      <c r="AD40" s="275"/>
      <c r="AE40" s="275"/>
      <c r="AF40" s="221">
        <f t="shared" si="7"/>
        <v>0</v>
      </c>
      <c r="AG40" s="30">
        <f t="shared" si="8"/>
        <v>0</v>
      </c>
      <c r="AH40" s="94"/>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7"/>
      <c r="BG40" s="187"/>
      <c r="BH40" s="187"/>
      <c r="BI40" s="187"/>
      <c r="BJ40" s="187"/>
      <c r="BK40" s="187"/>
      <c r="BL40" s="187"/>
    </row>
    <row r="41" spans="1:64" ht="23.45" customHeight="1" x14ac:dyDescent="0.2">
      <c r="A41" s="64" t="s">
        <v>114</v>
      </c>
      <c r="B41" s="39" t="s">
        <v>91</v>
      </c>
      <c r="C41" s="220" t="s">
        <v>96</v>
      </c>
      <c r="D41" s="220" t="s">
        <v>115</v>
      </c>
      <c r="E41" s="108" t="s">
        <v>98</v>
      </c>
      <c r="F41" s="220" t="s">
        <v>99</v>
      </c>
      <c r="G41" s="39"/>
      <c r="H41" s="39"/>
      <c r="I41" s="39"/>
      <c r="J41" s="39"/>
      <c r="K41" s="39"/>
      <c r="L41" s="39"/>
      <c r="M41" s="39">
        <v>1</v>
      </c>
      <c r="N41" s="39">
        <v>1</v>
      </c>
      <c r="O41" s="39"/>
      <c r="P41" s="39"/>
      <c r="Q41" s="221"/>
      <c r="R41" s="276"/>
      <c r="S41" s="44">
        <f t="shared" si="6"/>
        <v>2</v>
      </c>
      <c r="T41" s="274"/>
      <c r="U41" s="39"/>
      <c r="V41" s="275"/>
      <c r="W41" s="39"/>
      <c r="X41" s="275"/>
      <c r="Y41" s="275"/>
      <c r="Z41" s="39"/>
      <c r="AA41" s="275"/>
      <c r="AB41" s="275"/>
      <c r="AC41" s="39"/>
      <c r="AD41" s="275"/>
      <c r="AE41" s="275"/>
      <c r="AF41" s="221">
        <f t="shared" si="7"/>
        <v>0</v>
      </c>
      <c r="AG41" s="30">
        <f t="shared" si="8"/>
        <v>0</v>
      </c>
      <c r="AH41" s="94"/>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7"/>
      <c r="BH41" s="187"/>
      <c r="BI41" s="187"/>
      <c r="BJ41" s="187"/>
      <c r="BK41" s="187"/>
      <c r="BL41" s="187"/>
    </row>
    <row r="42" spans="1:64" ht="23.45" customHeight="1" x14ac:dyDescent="0.2">
      <c r="A42" s="64" t="s">
        <v>116</v>
      </c>
      <c r="B42" s="39" t="s">
        <v>91</v>
      </c>
      <c r="C42" s="220" t="s">
        <v>96</v>
      </c>
      <c r="D42" s="220" t="s">
        <v>117</v>
      </c>
      <c r="E42" s="108" t="s">
        <v>98</v>
      </c>
      <c r="F42" s="220" t="s">
        <v>99</v>
      </c>
      <c r="G42" s="39"/>
      <c r="H42" s="39"/>
      <c r="I42" s="39"/>
      <c r="J42" s="39"/>
      <c r="K42" s="39"/>
      <c r="L42" s="39"/>
      <c r="M42" s="39">
        <v>1</v>
      </c>
      <c r="N42" s="39">
        <v>1</v>
      </c>
      <c r="O42" s="39"/>
      <c r="P42" s="39"/>
      <c r="Q42" s="221"/>
      <c r="R42" s="276"/>
      <c r="S42" s="44">
        <f t="shared" si="6"/>
        <v>2</v>
      </c>
      <c r="T42" s="274"/>
      <c r="U42" s="39"/>
      <c r="V42" s="275"/>
      <c r="W42" s="39"/>
      <c r="X42" s="275"/>
      <c r="Y42" s="275"/>
      <c r="Z42" s="39"/>
      <c r="AA42" s="275"/>
      <c r="AB42" s="275"/>
      <c r="AC42" s="39"/>
      <c r="AD42" s="275"/>
      <c r="AE42" s="275"/>
      <c r="AF42" s="221">
        <f t="shared" si="7"/>
        <v>0</v>
      </c>
      <c r="AG42" s="30">
        <f t="shared" si="8"/>
        <v>0</v>
      </c>
      <c r="AH42" s="94"/>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7"/>
      <c r="BG42" s="187"/>
      <c r="BH42" s="187"/>
      <c r="BI42" s="187"/>
      <c r="BJ42" s="187"/>
      <c r="BK42" s="187"/>
      <c r="BL42" s="187"/>
    </row>
    <row r="43" spans="1:64" ht="23.45" customHeight="1" x14ac:dyDescent="0.2">
      <c r="A43" s="64" t="s">
        <v>118</v>
      </c>
      <c r="B43" s="39" t="s">
        <v>91</v>
      </c>
      <c r="C43" s="220" t="s">
        <v>96</v>
      </c>
      <c r="D43" s="220" t="s">
        <v>119</v>
      </c>
      <c r="E43" s="108" t="s">
        <v>98</v>
      </c>
      <c r="F43" s="220" t="s">
        <v>99</v>
      </c>
      <c r="G43" s="39"/>
      <c r="H43" s="39"/>
      <c r="I43" s="39"/>
      <c r="J43" s="39"/>
      <c r="K43" s="39"/>
      <c r="L43" s="39"/>
      <c r="M43" s="39">
        <v>1</v>
      </c>
      <c r="N43" s="39">
        <v>1</v>
      </c>
      <c r="O43" s="39"/>
      <c r="P43" s="39"/>
      <c r="Q43" s="221"/>
      <c r="R43" s="276"/>
      <c r="S43" s="44">
        <f t="shared" si="6"/>
        <v>2</v>
      </c>
      <c r="T43" s="274"/>
      <c r="U43" s="221"/>
      <c r="V43" s="39"/>
      <c r="W43" s="39"/>
      <c r="X43" s="275"/>
      <c r="Y43" s="275"/>
      <c r="Z43" s="39"/>
      <c r="AA43" s="275"/>
      <c r="AB43" s="275"/>
      <c r="AC43" s="39"/>
      <c r="AD43" s="275"/>
      <c r="AE43" s="275"/>
      <c r="AF43" s="221">
        <f t="shared" si="7"/>
        <v>0</v>
      </c>
      <c r="AG43" s="30">
        <f t="shared" si="8"/>
        <v>0</v>
      </c>
      <c r="AH43" s="94"/>
      <c r="AI43" s="187"/>
      <c r="AJ43" s="187"/>
      <c r="AK43" s="187"/>
      <c r="AL43" s="187"/>
      <c r="AM43" s="187"/>
      <c r="AN43" s="187"/>
      <c r="AO43" s="187"/>
      <c r="AP43" s="187"/>
      <c r="AQ43" s="187"/>
      <c r="AR43" s="187"/>
      <c r="AS43" s="187"/>
      <c r="AT43" s="187"/>
      <c r="AU43" s="187"/>
      <c r="AV43" s="187"/>
      <c r="AW43" s="187"/>
      <c r="AX43" s="187"/>
      <c r="AY43" s="187"/>
      <c r="AZ43" s="187"/>
      <c r="BA43" s="187"/>
      <c r="BB43" s="187"/>
      <c r="BC43" s="187"/>
      <c r="BD43" s="187"/>
      <c r="BE43" s="187"/>
      <c r="BF43" s="187"/>
      <c r="BG43" s="187"/>
      <c r="BH43" s="187"/>
      <c r="BI43" s="187"/>
      <c r="BJ43" s="187"/>
      <c r="BK43" s="187"/>
      <c r="BL43" s="187"/>
    </row>
    <row r="44" spans="1:64" ht="23.45" customHeight="1" x14ac:dyDescent="0.2">
      <c r="A44" s="64" t="s">
        <v>120</v>
      </c>
      <c r="B44" s="39" t="s">
        <v>91</v>
      </c>
      <c r="C44" s="220" t="s">
        <v>96</v>
      </c>
      <c r="D44" s="220" t="s">
        <v>121</v>
      </c>
      <c r="E44" s="108" t="s">
        <v>98</v>
      </c>
      <c r="F44" s="220" t="s">
        <v>99</v>
      </c>
      <c r="G44" s="39"/>
      <c r="H44" s="39"/>
      <c r="I44" s="39"/>
      <c r="J44" s="39"/>
      <c r="K44" s="39"/>
      <c r="L44" s="39"/>
      <c r="M44" s="39">
        <v>1</v>
      </c>
      <c r="N44" s="39">
        <v>1</v>
      </c>
      <c r="O44" s="39"/>
      <c r="P44" s="39"/>
      <c r="Q44" s="221"/>
      <c r="R44" s="276"/>
      <c r="S44" s="44">
        <f t="shared" si="6"/>
        <v>2</v>
      </c>
      <c r="T44" s="274"/>
      <c r="U44" s="39"/>
      <c r="V44" s="275"/>
      <c r="W44" s="275"/>
      <c r="X44" s="275"/>
      <c r="Y44" s="275"/>
      <c r="Z44" s="39"/>
      <c r="AA44" s="275"/>
      <c r="AB44" s="275"/>
      <c r="AC44" s="39"/>
      <c r="AD44" s="275"/>
      <c r="AE44" s="275"/>
      <c r="AF44" s="221">
        <f t="shared" si="7"/>
        <v>0</v>
      </c>
      <c r="AG44" s="30">
        <f t="shared" si="8"/>
        <v>0</v>
      </c>
      <c r="AH44" s="94"/>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row>
    <row r="45" spans="1:64" s="187" customFormat="1" ht="23.45" customHeight="1" x14ac:dyDescent="0.2">
      <c r="A45" s="64" t="s">
        <v>122</v>
      </c>
      <c r="B45" s="39" t="s">
        <v>91</v>
      </c>
      <c r="C45" s="220" t="s">
        <v>96</v>
      </c>
      <c r="D45" s="220" t="s">
        <v>123</v>
      </c>
      <c r="E45" s="108" t="s">
        <v>98</v>
      </c>
      <c r="F45" s="220" t="s">
        <v>99</v>
      </c>
      <c r="G45" s="39"/>
      <c r="H45" s="39"/>
      <c r="I45" s="39"/>
      <c r="J45" s="39"/>
      <c r="K45" s="39"/>
      <c r="L45" s="39"/>
      <c r="M45" s="39">
        <v>1</v>
      </c>
      <c r="N45" s="39">
        <v>1</v>
      </c>
      <c r="O45" s="39"/>
      <c r="P45" s="39"/>
      <c r="Q45" s="39"/>
      <c r="R45" s="276"/>
      <c r="S45" s="44">
        <f t="shared" si="6"/>
        <v>2</v>
      </c>
      <c r="T45" s="274"/>
      <c r="U45" s="39"/>
      <c r="V45" s="220"/>
      <c r="W45" s="39"/>
      <c r="X45" s="220"/>
      <c r="Y45" s="220"/>
      <c r="Z45" s="39"/>
      <c r="AA45" s="220"/>
      <c r="AB45" s="220"/>
      <c r="AC45" s="39"/>
      <c r="AD45" s="220"/>
      <c r="AE45" s="220"/>
      <c r="AF45" s="221">
        <f t="shared" si="7"/>
        <v>0</v>
      </c>
      <c r="AG45" s="30">
        <f t="shared" si="8"/>
        <v>0</v>
      </c>
      <c r="AH45" s="94"/>
    </row>
    <row r="46" spans="1:64" ht="23.45" customHeight="1" x14ac:dyDescent="0.2">
      <c r="A46" s="64" t="s">
        <v>124</v>
      </c>
      <c r="B46" s="39" t="s">
        <v>91</v>
      </c>
      <c r="C46" s="220" t="s">
        <v>96</v>
      </c>
      <c r="D46" s="220" t="s">
        <v>125</v>
      </c>
      <c r="E46" s="108" t="s">
        <v>98</v>
      </c>
      <c r="F46" s="220" t="s">
        <v>99</v>
      </c>
      <c r="G46" s="39"/>
      <c r="H46" s="39"/>
      <c r="I46" s="39"/>
      <c r="J46" s="39"/>
      <c r="K46" s="39"/>
      <c r="L46" s="39"/>
      <c r="M46" s="39">
        <v>1</v>
      </c>
      <c r="N46" s="39">
        <v>1</v>
      </c>
      <c r="O46" s="39"/>
      <c r="P46" s="39"/>
      <c r="Q46" s="221"/>
      <c r="R46" s="276"/>
      <c r="S46" s="44">
        <f t="shared" si="6"/>
        <v>2</v>
      </c>
      <c r="T46" s="274"/>
      <c r="U46" s="39"/>
      <c r="V46" s="275"/>
      <c r="W46" s="39"/>
      <c r="X46" s="39"/>
      <c r="Y46" s="275"/>
      <c r="Z46" s="39"/>
      <c r="AA46" s="275"/>
      <c r="AB46" s="275"/>
      <c r="AC46" s="39"/>
      <c r="AD46" s="275"/>
      <c r="AE46" s="275"/>
      <c r="AF46" s="221">
        <f t="shared" si="7"/>
        <v>0</v>
      </c>
      <c r="AG46" s="30">
        <f t="shared" si="8"/>
        <v>0</v>
      </c>
      <c r="AH46" s="94"/>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187"/>
      <c r="BG46" s="187"/>
      <c r="BH46" s="187"/>
      <c r="BI46" s="187"/>
      <c r="BJ46" s="187"/>
      <c r="BK46" s="187"/>
      <c r="BL46" s="187"/>
    </row>
    <row r="47" spans="1:64" s="187" customFormat="1" ht="23.45" customHeight="1" x14ac:dyDescent="0.2">
      <c r="A47" s="64" t="s">
        <v>126</v>
      </c>
      <c r="B47" s="39" t="s">
        <v>91</v>
      </c>
      <c r="C47" s="220" t="s">
        <v>96</v>
      </c>
      <c r="D47" s="220" t="s">
        <v>127</v>
      </c>
      <c r="E47" s="108" t="s">
        <v>98</v>
      </c>
      <c r="F47" s="220" t="s">
        <v>99</v>
      </c>
      <c r="G47" s="39"/>
      <c r="H47" s="39"/>
      <c r="I47" s="39"/>
      <c r="J47" s="39"/>
      <c r="K47" s="39"/>
      <c r="L47" s="39"/>
      <c r="M47" s="39">
        <v>1</v>
      </c>
      <c r="N47" s="39">
        <v>1</v>
      </c>
      <c r="O47" s="39"/>
      <c r="P47" s="39"/>
      <c r="Q47" s="39"/>
      <c r="R47" s="276"/>
      <c r="S47" s="44">
        <f t="shared" si="6"/>
        <v>2</v>
      </c>
      <c r="T47" s="274"/>
      <c r="U47" s="39"/>
      <c r="V47" s="220"/>
      <c r="W47" s="39"/>
      <c r="X47" s="39"/>
      <c r="Y47" s="220"/>
      <c r="Z47" s="39"/>
      <c r="AA47" s="220"/>
      <c r="AB47" s="220"/>
      <c r="AC47" s="220"/>
      <c r="AD47" s="220"/>
      <c r="AE47" s="220"/>
      <c r="AF47" s="221">
        <f t="shared" si="7"/>
        <v>0</v>
      </c>
      <c r="AG47" s="30">
        <f t="shared" si="8"/>
        <v>0</v>
      </c>
      <c r="AH47" s="94"/>
    </row>
    <row r="48" spans="1:64" s="187" customFormat="1" ht="23.45" customHeight="1" x14ac:dyDescent="0.2">
      <c r="A48" s="64" t="s">
        <v>128</v>
      </c>
      <c r="B48" s="39" t="s">
        <v>91</v>
      </c>
      <c r="C48" s="220" t="s">
        <v>96</v>
      </c>
      <c r="D48" s="220" t="s">
        <v>129</v>
      </c>
      <c r="E48" s="108" t="s">
        <v>98</v>
      </c>
      <c r="F48" s="220" t="s">
        <v>99</v>
      </c>
      <c r="G48" s="39"/>
      <c r="H48" s="39"/>
      <c r="I48" s="39"/>
      <c r="J48" s="39"/>
      <c r="K48" s="39"/>
      <c r="L48" s="39"/>
      <c r="M48" s="39">
        <v>1</v>
      </c>
      <c r="N48" s="39">
        <v>1</v>
      </c>
      <c r="O48" s="39"/>
      <c r="P48" s="39"/>
      <c r="Q48" s="39"/>
      <c r="R48" s="276"/>
      <c r="S48" s="44">
        <f t="shared" si="6"/>
        <v>2</v>
      </c>
      <c r="T48" s="274"/>
      <c r="U48" s="39"/>
      <c r="V48" s="220"/>
      <c r="W48" s="39"/>
      <c r="X48" s="39"/>
      <c r="Y48" s="220"/>
      <c r="Z48" s="39"/>
      <c r="AA48" s="220"/>
      <c r="AB48" s="220"/>
      <c r="AC48" s="220"/>
      <c r="AD48" s="220"/>
      <c r="AE48" s="220"/>
      <c r="AF48" s="221">
        <f t="shared" si="7"/>
        <v>0</v>
      </c>
      <c r="AG48" s="30">
        <f t="shared" si="8"/>
        <v>0</v>
      </c>
      <c r="AH48" s="94"/>
    </row>
    <row r="49" spans="1:64" ht="23.45" customHeight="1" x14ac:dyDescent="0.2">
      <c r="A49" s="64" t="s">
        <v>130</v>
      </c>
      <c r="B49" s="39" t="s">
        <v>91</v>
      </c>
      <c r="C49" s="220" t="s">
        <v>96</v>
      </c>
      <c r="D49" s="220" t="s">
        <v>131</v>
      </c>
      <c r="E49" s="108" t="s">
        <v>98</v>
      </c>
      <c r="F49" s="220" t="s">
        <v>99</v>
      </c>
      <c r="G49" s="39"/>
      <c r="H49" s="39"/>
      <c r="I49" s="39"/>
      <c r="J49" s="39"/>
      <c r="K49" s="39"/>
      <c r="L49" s="39"/>
      <c r="M49" s="39">
        <v>1</v>
      </c>
      <c r="N49" s="39">
        <v>1</v>
      </c>
      <c r="O49" s="39"/>
      <c r="P49" s="39"/>
      <c r="Q49" s="221"/>
      <c r="R49" s="276"/>
      <c r="S49" s="44">
        <f t="shared" si="6"/>
        <v>2</v>
      </c>
      <c r="T49" s="274"/>
      <c r="U49" s="39"/>
      <c r="V49" s="275"/>
      <c r="W49" s="39"/>
      <c r="X49" s="39"/>
      <c r="Y49" s="275"/>
      <c r="Z49" s="39"/>
      <c r="AA49" s="275"/>
      <c r="AB49" s="275"/>
      <c r="AC49" s="39"/>
      <c r="AD49" s="275"/>
      <c r="AE49" s="275"/>
      <c r="AF49" s="221">
        <f t="shared" si="7"/>
        <v>0</v>
      </c>
      <c r="AG49" s="30">
        <f t="shared" si="8"/>
        <v>0</v>
      </c>
      <c r="AH49" s="94"/>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7"/>
      <c r="BF49" s="187"/>
      <c r="BG49" s="187"/>
      <c r="BH49" s="187"/>
      <c r="BI49" s="187"/>
      <c r="BJ49" s="187"/>
      <c r="BK49" s="187"/>
      <c r="BL49" s="187"/>
    </row>
    <row r="50" spans="1:64" s="187" customFormat="1" ht="23.45" customHeight="1" x14ac:dyDescent="0.2">
      <c r="A50" s="64" t="s">
        <v>132</v>
      </c>
      <c r="B50" s="39" t="s">
        <v>91</v>
      </c>
      <c r="C50" s="220" t="s">
        <v>96</v>
      </c>
      <c r="D50" s="220" t="s">
        <v>133</v>
      </c>
      <c r="E50" s="108" t="s">
        <v>98</v>
      </c>
      <c r="F50" s="220" t="s">
        <v>99</v>
      </c>
      <c r="G50" s="39"/>
      <c r="H50" s="39"/>
      <c r="I50" s="39"/>
      <c r="J50" s="39"/>
      <c r="K50" s="39"/>
      <c r="L50" s="39"/>
      <c r="M50" s="39">
        <v>1</v>
      </c>
      <c r="N50" s="39">
        <v>1</v>
      </c>
      <c r="O50" s="39"/>
      <c r="P50" s="39"/>
      <c r="Q50" s="221"/>
      <c r="R50" s="276"/>
      <c r="S50" s="44">
        <f t="shared" si="6"/>
        <v>2</v>
      </c>
      <c r="T50" s="274"/>
      <c r="U50" s="39"/>
      <c r="V50" s="221"/>
      <c r="W50" s="39"/>
      <c r="X50" s="39"/>
      <c r="Y50" s="275"/>
      <c r="Z50" s="39"/>
      <c r="AA50" s="275"/>
      <c r="AB50" s="275"/>
      <c r="AC50" s="39"/>
      <c r="AD50" s="275"/>
      <c r="AE50" s="275"/>
      <c r="AF50" s="221">
        <f t="shared" si="7"/>
        <v>0</v>
      </c>
      <c r="AG50" s="30">
        <f t="shared" si="8"/>
        <v>0</v>
      </c>
      <c r="AH50" s="94"/>
    </row>
    <row r="51" spans="1:64" ht="17.25" x14ac:dyDescent="0.2">
      <c r="A51" s="55"/>
      <c r="B51" s="56"/>
      <c r="C51" s="58"/>
      <c r="D51" s="58"/>
      <c r="E51" s="58"/>
      <c r="F51" s="58"/>
      <c r="G51" s="24">
        <f t="shared" ref="G51:AF51" si="9">SUM(G33:G50)</f>
        <v>0</v>
      </c>
      <c r="H51" s="24">
        <f t="shared" si="9"/>
        <v>0</v>
      </c>
      <c r="I51" s="24">
        <f t="shared" si="9"/>
        <v>0</v>
      </c>
      <c r="J51" s="24">
        <f t="shared" si="9"/>
        <v>0</v>
      </c>
      <c r="K51" s="24">
        <f t="shared" si="9"/>
        <v>1</v>
      </c>
      <c r="L51" s="24">
        <f t="shared" si="9"/>
        <v>0</v>
      </c>
      <c r="M51" s="23">
        <f t="shared" si="9"/>
        <v>17</v>
      </c>
      <c r="N51" s="24">
        <f t="shared" si="9"/>
        <v>18</v>
      </c>
      <c r="O51" s="24">
        <f t="shared" si="9"/>
        <v>0</v>
      </c>
      <c r="P51" s="24">
        <f t="shared" si="9"/>
        <v>0</v>
      </c>
      <c r="Q51" s="24">
        <f t="shared" si="9"/>
        <v>0</v>
      </c>
      <c r="R51" s="69">
        <f t="shared" si="9"/>
        <v>0</v>
      </c>
      <c r="S51" s="51">
        <f t="shared" si="9"/>
        <v>36</v>
      </c>
      <c r="T51" s="70">
        <f t="shared" si="9"/>
        <v>0</v>
      </c>
      <c r="U51" s="24">
        <f t="shared" si="9"/>
        <v>0</v>
      </c>
      <c r="V51" s="24">
        <f t="shared" si="9"/>
        <v>0</v>
      </c>
      <c r="W51" s="24">
        <f t="shared" si="9"/>
        <v>0</v>
      </c>
      <c r="X51" s="24">
        <f t="shared" si="9"/>
        <v>1</v>
      </c>
      <c r="Y51" s="24">
        <f t="shared" si="9"/>
        <v>0</v>
      </c>
      <c r="Z51" s="24">
        <f t="shared" si="9"/>
        <v>0</v>
      </c>
      <c r="AA51" s="24">
        <f t="shared" si="9"/>
        <v>0</v>
      </c>
      <c r="AB51" s="24">
        <f t="shared" si="9"/>
        <v>0</v>
      </c>
      <c r="AC51" s="24">
        <f t="shared" si="9"/>
        <v>0</v>
      </c>
      <c r="AD51" s="24">
        <f t="shared" si="9"/>
        <v>0</v>
      </c>
      <c r="AE51" s="24">
        <f t="shared" si="9"/>
        <v>0</v>
      </c>
      <c r="AF51" s="51">
        <f t="shared" si="9"/>
        <v>1</v>
      </c>
      <c r="AG51" s="59">
        <f>+AF51/S51</f>
        <v>2.7777777777777776E-2</v>
      </c>
      <c r="AH51" s="119"/>
    </row>
    <row r="52" spans="1:64" ht="17.25" x14ac:dyDescent="0.2">
      <c r="A52" s="55"/>
      <c r="B52" s="56"/>
      <c r="C52" s="118"/>
      <c r="D52" s="263"/>
      <c r="E52" s="58"/>
      <c r="F52" s="58"/>
      <c r="G52" s="206">
        <f>+G51+H51+I51</f>
        <v>0</v>
      </c>
      <c r="H52" s="206"/>
      <c r="I52" s="206"/>
      <c r="J52" s="206">
        <f>+J51+K51+L51</f>
        <v>1</v>
      </c>
      <c r="K52" s="206"/>
      <c r="L52" s="206"/>
      <c r="M52" s="207">
        <f>+M51+N51+O51</f>
        <v>35</v>
      </c>
      <c r="N52" s="207"/>
      <c r="O52" s="207"/>
      <c r="P52" s="206">
        <f>+P51+Q51+R51</f>
        <v>0</v>
      </c>
      <c r="Q52" s="206"/>
      <c r="R52" s="206"/>
      <c r="S52" s="51">
        <f>+G52+J52+M52+P52</f>
        <v>36</v>
      </c>
      <c r="T52" s="206">
        <f>+T51+U51+V51</f>
        <v>0</v>
      </c>
      <c r="U52" s="206"/>
      <c r="V52" s="206"/>
      <c r="W52" s="206">
        <f>+W51+X51+Y51</f>
        <v>1</v>
      </c>
      <c r="X52" s="206"/>
      <c r="Y52" s="206"/>
      <c r="Z52" s="206">
        <f>+Z51+AA51+AB51</f>
        <v>0</v>
      </c>
      <c r="AA52" s="206"/>
      <c r="AB52" s="206"/>
      <c r="AC52" s="206">
        <f>+AC51+AD51+AE51</f>
        <v>0</v>
      </c>
      <c r="AD52" s="206"/>
      <c r="AE52" s="206"/>
      <c r="AF52" s="51">
        <f>+T52+W52+Z52+AC52</f>
        <v>1</v>
      </c>
      <c r="AG52" s="59">
        <f>+AF52/S52</f>
        <v>2.7777777777777776E-2</v>
      </c>
      <c r="AH52" s="119"/>
    </row>
    <row r="53" spans="1:64" ht="17.25" x14ac:dyDescent="0.2">
      <c r="A53" s="55"/>
      <c r="B53" s="56"/>
      <c r="C53" s="118"/>
      <c r="E53" s="58"/>
      <c r="F53" s="58"/>
      <c r="G53" s="203">
        <f>+G52/S52</f>
        <v>0</v>
      </c>
      <c r="H53" s="203"/>
      <c r="I53" s="203"/>
      <c r="J53" s="203">
        <f>+J52/S52</f>
        <v>2.7777777777777776E-2</v>
      </c>
      <c r="K53" s="203"/>
      <c r="L53" s="203"/>
      <c r="M53" s="204">
        <f>+M52/S52</f>
        <v>0.97222222222222221</v>
      </c>
      <c r="N53" s="204"/>
      <c r="O53" s="204"/>
      <c r="P53" s="203">
        <f>+P52/S52</f>
        <v>0</v>
      </c>
      <c r="Q53" s="203"/>
      <c r="R53" s="203"/>
      <c r="S53" s="61">
        <f>+G53+J53+M53+P53</f>
        <v>1</v>
      </c>
      <c r="T53" s="203" t="e">
        <f>+T52/G52</f>
        <v>#DIV/0!</v>
      </c>
      <c r="U53" s="203"/>
      <c r="V53" s="203"/>
      <c r="W53" s="203">
        <f>+W52/J52</f>
        <v>1</v>
      </c>
      <c r="X53" s="203"/>
      <c r="Y53" s="203"/>
      <c r="Z53" s="203">
        <f>+Z52/M52</f>
        <v>0</v>
      </c>
      <c r="AA53" s="203"/>
      <c r="AB53" s="203"/>
      <c r="AC53" s="203" t="e">
        <f>+AC52/P52</f>
        <v>#DIV/0!</v>
      </c>
      <c r="AD53" s="203"/>
      <c r="AE53" s="203"/>
      <c r="AF53" s="61" t="e">
        <f>(T53+W53+Z53)/3</f>
        <v>#DIV/0!</v>
      </c>
      <c r="AG53" s="30"/>
      <c r="AH53" s="119"/>
    </row>
    <row r="54" spans="1:64" ht="17.25" x14ac:dyDescent="0.2">
      <c r="A54" s="199" t="s">
        <v>134</v>
      </c>
      <c r="B54" s="199"/>
      <c r="C54" s="199"/>
      <c r="D54" s="199"/>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row>
    <row r="55" spans="1:64" ht="52.9" customHeight="1" x14ac:dyDescent="0.3">
      <c r="A55" s="39" t="s">
        <v>135</v>
      </c>
      <c r="B55" s="39" t="s">
        <v>57</v>
      </c>
      <c r="C55" s="220" t="s">
        <v>136</v>
      </c>
      <c r="D55" s="277" t="s">
        <v>137</v>
      </c>
      <c r="E55" s="220" t="s">
        <v>239</v>
      </c>
      <c r="F55" s="220" t="s">
        <v>138</v>
      </c>
      <c r="G55" s="78"/>
      <c r="H55" s="23"/>
      <c r="I55" s="78"/>
      <c r="J55" s="78"/>
      <c r="K55" s="78"/>
      <c r="L55" s="23"/>
      <c r="M55" s="23"/>
      <c r="N55" s="272"/>
      <c r="O55" s="78"/>
      <c r="P55" s="23"/>
      <c r="Q55" s="23">
        <v>1</v>
      </c>
      <c r="R55" s="278"/>
      <c r="S55" s="44">
        <f>IFERROR(SUM(G55:R55),"")</f>
        <v>1</v>
      </c>
      <c r="T55" s="45"/>
      <c r="U55" s="23"/>
      <c r="V55" s="23"/>
      <c r="W55" s="23"/>
      <c r="X55" s="23"/>
      <c r="Y55" s="23"/>
      <c r="Z55" s="23"/>
      <c r="AA55" s="23"/>
      <c r="AB55" s="23"/>
      <c r="AC55" s="23"/>
      <c r="AD55" s="23"/>
      <c r="AE55" s="23"/>
      <c r="AF55" s="221">
        <f>IFERROR(SUM(T55:AE55),"")</f>
        <v>0</v>
      </c>
      <c r="AG55" s="30">
        <f>IF(AND(S55=0,AF55=0),"",IF(IFERROR(AF55/S55,"")&gt;100%,100%,IFERROR(AF55/S55,"")))</f>
        <v>0</v>
      </c>
      <c r="AH55" s="279"/>
    </row>
    <row r="56" spans="1:64" ht="17.25" hidden="1" x14ac:dyDescent="0.3">
      <c r="A56" s="39"/>
      <c r="B56" s="39"/>
      <c r="C56" s="220"/>
      <c r="D56" s="280" t="s">
        <v>139</v>
      </c>
      <c r="E56" s="220"/>
      <c r="F56" s="220"/>
      <c r="G56" s="78"/>
      <c r="H56" s="23"/>
      <c r="I56" s="78"/>
      <c r="J56" s="78"/>
      <c r="K56" s="78"/>
      <c r="L56" s="23"/>
      <c r="M56" s="23"/>
      <c r="N56" s="272"/>
      <c r="O56" s="78"/>
      <c r="P56" s="23"/>
      <c r="Q56" s="23"/>
      <c r="R56" s="278"/>
      <c r="S56" s="44"/>
      <c r="T56" s="45"/>
      <c r="U56" s="23"/>
      <c r="V56" s="23"/>
      <c r="W56" s="23"/>
      <c r="X56" s="23"/>
      <c r="Y56" s="23"/>
      <c r="Z56" s="23"/>
      <c r="AA56" s="23"/>
      <c r="AB56" s="23"/>
      <c r="AC56" s="23"/>
      <c r="AD56" s="23"/>
      <c r="AE56" s="23"/>
      <c r="AF56" s="221"/>
      <c r="AG56" s="30"/>
      <c r="AH56" s="279"/>
    </row>
    <row r="57" spans="1:64" ht="48" hidden="1" customHeight="1" x14ac:dyDescent="0.2">
      <c r="A57" s="281"/>
      <c r="B57" s="282"/>
      <c r="C57" s="282" t="s">
        <v>136</v>
      </c>
      <c r="D57" s="283" t="s">
        <v>140</v>
      </c>
      <c r="E57" s="282" t="s">
        <v>37</v>
      </c>
      <c r="F57" s="220"/>
      <c r="G57" s="39"/>
      <c r="H57" s="39"/>
      <c r="I57" s="39"/>
      <c r="J57" s="39"/>
      <c r="K57" s="39"/>
      <c r="L57" s="39"/>
      <c r="M57" s="39"/>
      <c r="N57" s="39"/>
      <c r="O57" s="39"/>
      <c r="P57" s="39"/>
      <c r="Q57" s="39"/>
      <c r="R57" s="276"/>
      <c r="S57" s="44">
        <f t="shared" ref="S57:S63" si="10">IFERROR(SUM(G57:R57),"")</f>
        <v>0</v>
      </c>
      <c r="T57" s="284"/>
      <c r="U57" s="275"/>
      <c r="V57" s="275"/>
      <c r="W57" s="275"/>
      <c r="X57" s="275"/>
      <c r="Y57" s="39"/>
      <c r="Z57" s="275"/>
      <c r="AA57" s="275"/>
      <c r="AB57" s="275"/>
      <c r="AC57" s="275"/>
      <c r="AD57" s="275"/>
      <c r="AE57" s="275"/>
      <c r="AF57" s="221"/>
      <c r="AG57" s="30"/>
      <c r="AH57" s="220"/>
      <c r="AI57" s="187"/>
      <c r="AJ57" s="187"/>
      <c r="AK57" s="187"/>
      <c r="AL57" s="187"/>
      <c r="AM57" s="187"/>
      <c r="AN57" s="187"/>
      <c r="AO57" s="187"/>
      <c r="AP57" s="187"/>
      <c r="AQ57" s="187"/>
      <c r="AR57" s="187"/>
      <c r="AS57" s="187"/>
      <c r="AT57" s="187"/>
      <c r="AU57" s="187"/>
      <c r="AV57" s="187"/>
      <c r="AW57" s="187"/>
      <c r="AX57" s="187"/>
      <c r="AY57" s="187"/>
      <c r="AZ57" s="187"/>
      <c r="BA57" s="187"/>
      <c r="BB57" s="187"/>
      <c r="BC57" s="187"/>
      <c r="BD57" s="187"/>
      <c r="BE57" s="187"/>
      <c r="BF57" s="187"/>
      <c r="BG57" s="187"/>
      <c r="BH57" s="187"/>
      <c r="BI57" s="187"/>
      <c r="BJ57" s="187"/>
      <c r="BK57" s="187"/>
      <c r="BL57" s="187"/>
    </row>
    <row r="58" spans="1:64" ht="46.9" hidden="1" customHeight="1" x14ac:dyDescent="0.2">
      <c r="A58" s="281"/>
      <c r="B58" s="282" t="s">
        <v>136</v>
      </c>
      <c r="C58" s="282" t="s">
        <v>136</v>
      </c>
      <c r="D58" s="283" t="s">
        <v>141</v>
      </c>
      <c r="E58" s="282" t="s">
        <v>37</v>
      </c>
      <c r="F58" s="220"/>
      <c r="G58" s="39"/>
      <c r="H58" s="39"/>
      <c r="I58" s="39"/>
      <c r="J58" s="39"/>
      <c r="K58" s="39"/>
      <c r="L58" s="39"/>
      <c r="M58" s="39"/>
      <c r="N58" s="39"/>
      <c r="O58" s="39"/>
      <c r="P58" s="39"/>
      <c r="Q58" s="39"/>
      <c r="R58" s="276"/>
      <c r="S58" s="44">
        <f t="shared" si="10"/>
        <v>0</v>
      </c>
      <c r="T58" s="284"/>
      <c r="U58" s="275"/>
      <c r="V58" s="275"/>
      <c r="W58" s="275"/>
      <c r="X58" s="275"/>
      <c r="Y58" s="39"/>
      <c r="Z58" s="275"/>
      <c r="AA58" s="275"/>
      <c r="AB58" s="275"/>
      <c r="AC58" s="275"/>
      <c r="AD58" s="275"/>
      <c r="AE58" s="275"/>
      <c r="AF58" s="221">
        <f>IFERROR(SUM(T58:AE58),"")</f>
        <v>0</v>
      </c>
      <c r="AG58" s="30" t="str">
        <f>IF(AND(S58=0,AF58=0),"",IF(IFERROR(AF58/S58,"")&gt;100%,100%,IFERROR(AF58/S58,"")))</f>
        <v/>
      </c>
      <c r="AH58" s="220"/>
      <c r="AI58" s="187"/>
      <c r="AJ58" s="187"/>
      <c r="AK58" s="187"/>
      <c r="AL58" s="187"/>
      <c r="AM58" s="187"/>
      <c r="AN58" s="187"/>
      <c r="AO58" s="187"/>
      <c r="AP58" s="187"/>
      <c r="AQ58" s="187"/>
      <c r="AR58" s="187"/>
      <c r="AS58" s="187"/>
      <c r="AT58" s="187"/>
      <c r="AU58" s="187"/>
      <c r="AV58" s="187"/>
      <c r="AW58" s="187"/>
      <c r="AX58" s="187"/>
      <c r="AY58" s="187"/>
      <c r="AZ58" s="187"/>
      <c r="BA58" s="187"/>
      <c r="BB58" s="187"/>
      <c r="BC58" s="187"/>
      <c r="BD58" s="187"/>
      <c r="BE58" s="187"/>
      <c r="BF58" s="187"/>
      <c r="BG58" s="187"/>
      <c r="BH58" s="187"/>
      <c r="BI58" s="187"/>
      <c r="BJ58" s="187"/>
      <c r="BK58" s="187"/>
      <c r="BL58" s="187"/>
    </row>
    <row r="59" spans="1:64" ht="40.5" hidden="1" customHeight="1" x14ac:dyDescent="0.2">
      <c r="A59" s="281"/>
      <c r="B59" s="282" t="s">
        <v>91</v>
      </c>
      <c r="C59" s="282" t="s">
        <v>136</v>
      </c>
      <c r="D59" s="283" t="s">
        <v>142</v>
      </c>
      <c r="E59" s="282" t="s">
        <v>37</v>
      </c>
      <c r="F59" s="220"/>
      <c r="G59" s="39"/>
      <c r="H59" s="39"/>
      <c r="I59" s="39"/>
      <c r="J59" s="39"/>
      <c r="K59" s="39"/>
      <c r="L59" s="39"/>
      <c r="M59" s="39"/>
      <c r="N59" s="39"/>
      <c r="O59" s="39"/>
      <c r="P59" s="39"/>
      <c r="Q59" s="39"/>
      <c r="R59" s="276"/>
      <c r="S59" s="44">
        <f t="shared" si="10"/>
        <v>0</v>
      </c>
      <c r="T59" s="284"/>
      <c r="U59" s="275"/>
      <c r="V59" s="275"/>
      <c r="W59" s="275"/>
      <c r="X59" s="275"/>
      <c r="Y59" s="39"/>
      <c r="Z59" s="275"/>
      <c r="AA59" s="275"/>
      <c r="AB59" s="275"/>
      <c r="AC59" s="275"/>
      <c r="AD59" s="275"/>
      <c r="AE59" s="275"/>
      <c r="AF59" s="221">
        <f>IFERROR(SUM(T59:AE59),"")</f>
        <v>0</v>
      </c>
      <c r="AG59" s="30" t="str">
        <f>IF(AND(S59=0,AF59=0),"",IF(IFERROR(AF59/S59,"")&gt;100%,100%,IFERROR(AF59/S59,"")))</f>
        <v/>
      </c>
      <c r="AH59" s="220"/>
      <c r="AI59" s="187"/>
      <c r="AJ59" s="187"/>
      <c r="AK59" s="187"/>
      <c r="AL59" s="187"/>
      <c r="AM59" s="187"/>
      <c r="AN59" s="187"/>
      <c r="AO59" s="187"/>
      <c r="AP59" s="187"/>
      <c r="AQ59" s="187"/>
      <c r="AR59" s="187"/>
      <c r="AS59" s="187"/>
      <c r="AT59" s="187"/>
      <c r="AU59" s="187"/>
      <c r="AV59" s="187"/>
      <c r="AW59" s="187"/>
      <c r="AX59" s="187"/>
      <c r="AY59" s="187"/>
      <c r="AZ59" s="187"/>
      <c r="BA59" s="187"/>
      <c r="BB59" s="187"/>
      <c r="BC59" s="187"/>
      <c r="BD59" s="187"/>
      <c r="BE59" s="187"/>
      <c r="BF59" s="187"/>
      <c r="BG59" s="187"/>
      <c r="BH59" s="187"/>
      <c r="BI59" s="187"/>
      <c r="BJ59" s="187"/>
      <c r="BK59" s="187"/>
      <c r="BL59" s="187"/>
    </row>
    <row r="60" spans="1:64" ht="63.95" hidden="1" customHeight="1" x14ac:dyDescent="0.2">
      <c r="A60" s="281"/>
      <c r="B60" s="281" t="s">
        <v>57</v>
      </c>
      <c r="C60" s="282" t="s">
        <v>136</v>
      </c>
      <c r="D60" s="283" t="s">
        <v>143</v>
      </c>
      <c r="E60" s="282" t="s">
        <v>37</v>
      </c>
      <c r="F60" s="220"/>
      <c r="G60" s="23"/>
      <c r="H60" s="23"/>
      <c r="I60" s="23"/>
      <c r="J60" s="23"/>
      <c r="K60" s="23"/>
      <c r="L60" s="23"/>
      <c r="M60" s="23"/>
      <c r="N60" s="23"/>
      <c r="O60" s="23"/>
      <c r="P60" s="23"/>
      <c r="Q60" s="23"/>
      <c r="R60" s="43"/>
      <c r="S60" s="44">
        <f t="shared" si="10"/>
        <v>0</v>
      </c>
      <c r="T60" s="45"/>
      <c r="U60" s="44"/>
      <c r="V60" s="23"/>
      <c r="W60" s="23"/>
      <c r="X60" s="23"/>
      <c r="Y60" s="23"/>
      <c r="Z60" s="23"/>
      <c r="AA60" s="23"/>
      <c r="AB60" s="23"/>
      <c r="AC60" s="23"/>
      <c r="AD60" s="23"/>
      <c r="AE60" s="23"/>
      <c r="AF60" s="221">
        <f>IFERROR(SUM(T60:AE60),"")</f>
        <v>0</v>
      </c>
      <c r="AG60" s="30" t="str">
        <f>IF(AND(S60=0,AF60=0),"",IF(IFERROR(AF60/S60,"")&gt;100%,100%,IFERROR(AF60/S60,"")))</f>
        <v/>
      </c>
      <c r="AH60" s="46"/>
      <c r="AI60" s="187"/>
      <c r="AJ60" s="187"/>
      <c r="AK60" s="187"/>
      <c r="AL60" s="187"/>
      <c r="AM60" s="187"/>
      <c r="AN60" s="187"/>
      <c r="AO60" s="187"/>
      <c r="AP60" s="187"/>
      <c r="AQ60" s="187"/>
      <c r="AR60" s="187"/>
      <c r="AS60" s="187"/>
      <c r="AT60" s="187"/>
      <c r="AU60" s="187"/>
      <c r="AV60" s="187"/>
      <c r="AW60" s="187"/>
      <c r="AX60" s="187"/>
      <c r="AY60" s="187"/>
      <c r="AZ60" s="187"/>
      <c r="BA60" s="187"/>
      <c r="BB60" s="187"/>
      <c r="BC60" s="187"/>
      <c r="BD60" s="187"/>
      <c r="BE60" s="187"/>
      <c r="BF60" s="187"/>
      <c r="BG60" s="187"/>
      <c r="BH60" s="187"/>
      <c r="BI60" s="187"/>
      <c r="BJ60" s="187"/>
      <c r="BK60" s="187"/>
      <c r="BL60" s="187"/>
    </row>
    <row r="61" spans="1:64" ht="58.15" hidden="1" customHeight="1" x14ac:dyDescent="0.2">
      <c r="A61" s="281"/>
      <c r="B61" s="281" t="s">
        <v>91</v>
      </c>
      <c r="C61" s="282" t="s">
        <v>136</v>
      </c>
      <c r="D61" s="283" t="s">
        <v>144</v>
      </c>
      <c r="E61" s="282" t="s">
        <v>37</v>
      </c>
      <c r="F61" s="220"/>
      <c r="G61" s="39"/>
      <c r="H61" s="39"/>
      <c r="I61" s="39"/>
      <c r="J61" s="39"/>
      <c r="K61" s="39"/>
      <c r="L61" s="39"/>
      <c r="M61" s="39"/>
      <c r="N61" s="39"/>
      <c r="O61" s="39"/>
      <c r="P61" s="39"/>
      <c r="Q61" s="39"/>
      <c r="R61" s="276"/>
      <c r="S61" s="44">
        <f t="shared" si="10"/>
        <v>0</v>
      </c>
      <c r="T61" s="284"/>
      <c r="U61" s="275"/>
      <c r="V61" s="275"/>
      <c r="W61" s="39"/>
      <c r="X61" s="275"/>
      <c r="Y61" s="275"/>
      <c r="Z61" s="39"/>
      <c r="AA61" s="275"/>
      <c r="AB61" s="275"/>
      <c r="AC61" s="275"/>
      <c r="AD61" s="275"/>
      <c r="AE61" s="275"/>
      <c r="AF61" s="221">
        <f>IFERROR(SUM(T61:AE61),"")</f>
        <v>0</v>
      </c>
      <c r="AG61" s="30" t="str">
        <f>IF(AND(S61=0,AF61=0),"",IF(IFERROR(AF61/S61,"")&gt;100%,100%,IFERROR(AF61/S61,"")))</f>
        <v/>
      </c>
      <c r="AH61" s="275"/>
      <c r="AI61" s="187"/>
      <c r="AJ61" s="187"/>
      <c r="AK61" s="187"/>
      <c r="AL61" s="187"/>
      <c r="AM61" s="187"/>
      <c r="AN61" s="187"/>
      <c r="AO61" s="187"/>
      <c r="AP61" s="187"/>
      <c r="AQ61" s="187"/>
      <c r="AR61" s="187"/>
      <c r="AS61" s="187"/>
      <c r="AT61" s="187"/>
      <c r="AU61" s="187"/>
      <c r="AV61" s="187"/>
      <c r="AW61" s="187"/>
      <c r="AX61" s="187"/>
      <c r="AY61" s="187"/>
      <c r="AZ61" s="187"/>
      <c r="BA61" s="187"/>
      <c r="BB61" s="187"/>
      <c r="BC61" s="187"/>
      <c r="BD61" s="187"/>
      <c r="BE61" s="187"/>
      <c r="BF61" s="187"/>
      <c r="BG61" s="187"/>
      <c r="BH61" s="187"/>
      <c r="BI61" s="187"/>
      <c r="BJ61" s="187"/>
      <c r="BK61" s="187"/>
      <c r="BL61" s="187"/>
    </row>
    <row r="62" spans="1:64" ht="61.7" hidden="1" customHeight="1" x14ac:dyDescent="0.2">
      <c r="A62" s="281"/>
      <c r="B62" s="281" t="s">
        <v>57</v>
      </c>
      <c r="C62" s="282" t="s">
        <v>136</v>
      </c>
      <c r="D62" s="283" t="s">
        <v>145</v>
      </c>
      <c r="E62" s="282" t="s">
        <v>37</v>
      </c>
      <c r="F62" s="220"/>
      <c r="G62" s="23"/>
      <c r="H62" s="23"/>
      <c r="I62" s="23"/>
      <c r="J62" s="23"/>
      <c r="K62" s="23"/>
      <c r="L62" s="23"/>
      <c r="M62" s="23"/>
      <c r="N62" s="23"/>
      <c r="O62" s="23"/>
      <c r="P62" s="23"/>
      <c r="Q62" s="23"/>
      <c r="R62" s="43"/>
      <c r="S62" s="44">
        <f t="shared" si="10"/>
        <v>0</v>
      </c>
      <c r="T62" s="45"/>
      <c r="U62" s="23"/>
      <c r="V62" s="23"/>
      <c r="W62" s="23"/>
      <c r="X62" s="23"/>
      <c r="Y62" s="23"/>
      <c r="Z62" s="23"/>
      <c r="AA62" s="23"/>
      <c r="AB62" s="23"/>
      <c r="AC62" s="23"/>
      <c r="AD62" s="23"/>
      <c r="AE62" s="23"/>
      <c r="AF62" s="221"/>
      <c r="AG62" s="30"/>
      <c r="AH62" s="46"/>
      <c r="AI62" s="187"/>
      <c r="AJ62" s="187"/>
      <c r="AK62" s="187"/>
      <c r="AL62" s="187"/>
      <c r="AM62" s="187"/>
      <c r="AN62" s="187"/>
      <c r="AO62" s="187"/>
      <c r="AP62" s="187"/>
      <c r="AQ62" s="187"/>
      <c r="AR62" s="187"/>
      <c r="AS62" s="187"/>
      <c r="AT62" s="187"/>
      <c r="AU62" s="187"/>
      <c r="AV62" s="187"/>
      <c r="AW62" s="187"/>
      <c r="AX62" s="187"/>
      <c r="AY62" s="187"/>
      <c r="AZ62" s="187"/>
      <c r="BA62" s="187"/>
      <c r="BB62" s="187"/>
      <c r="BC62" s="187"/>
      <c r="BD62" s="187"/>
      <c r="BE62" s="187"/>
      <c r="BF62" s="187"/>
      <c r="BG62" s="187"/>
      <c r="BH62" s="187"/>
      <c r="BI62" s="187"/>
      <c r="BJ62" s="187"/>
      <c r="BK62" s="187"/>
      <c r="BL62" s="187"/>
    </row>
    <row r="63" spans="1:64" ht="61.7" hidden="1" customHeight="1" x14ac:dyDescent="0.2">
      <c r="A63" s="281"/>
      <c r="B63" s="281" t="s">
        <v>57</v>
      </c>
      <c r="C63" s="282" t="s">
        <v>136</v>
      </c>
      <c r="D63" s="283" t="s">
        <v>146</v>
      </c>
      <c r="E63" s="282" t="s">
        <v>37</v>
      </c>
      <c r="F63" s="220"/>
      <c r="G63" s="23"/>
      <c r="H63" s="23"/>
      <c r="I63" s="23"/>
      <c r="J63" s="23"/>
      <c r="K63" s="23"/>
      <c r="L63" s="23"/>
      <c r="M63" s="23"/>
      <c r="N63" s="23"/>
      <c r="O63" s="23"/>
      <c r="P63" s="23"/>
      <c r="Q63" s="23"/>
      <c r="R63" s="43"/>
      <c r="S63" s="44">
        <f t="shared" si="10"/>
        <v>0</v>
      </c>
      <c r="T63" s="45"/>
      <c r="U63" s="23"/>
      <c r="V63" s="23"/>
      <c r="W63" s="23"/>
      <c r="X63" s="23"/>
      <c r="Y63" s="23"/>
      <c r="Z63" s="23"/>
      <c r="AA63" s="23"/>
      <c r="AB63" s="23"/>
      <c r="AC63" s="23"/>
      <c r="AD63" s="23"/>
      <c r="AE63" s="23"/>
      <c r="AF63" s="221">
        <f>IFERROR(SUM(T63:AE63),"")</f>
        <v>0</v>
      </c>
      <c r="AG63" s="30" t="str">
        <f>IF(AND(S63=0,AF63=0),"",IF(IFERROR(AF63/S63,"")&gt;100%,100%,IFERROR(AF63/S63,"")))</f>
        <v/>
      </c>
      <c r="AH63" s="46"/>
      <c r="AI63" s="187"/>
      <c r="AJ63" s="187"/>
      <c r="AK63" s="187"/>
      <c r="AL63" s="187"/>
      <c r="AM63" s="187"/>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row>
    <row r="64" spans="1:64" ht="17.25" x14ac:dyDescent="0.2">
      <c r="A64" s="276"/>
      <c r="B64" s="285"/>
      <c r="C64" s="263"/>
      <c r="D64" s="263"/>
      <c r="E64" s="263"/>
      <c r="F64" s="263"/>
      <c r="G64" s="24">
        <f t="shared" ref="G64:R64" si="11">SUM(G58:G58)</f>
        <v>0</v>
      </c>
      <c r="H64" s="24">
        <f t="shared" si="11"/>
        <v>0</v>
      </c>
      <c r="I64" s="24">
        <f t="shared" si="11"/>
        <v>0</v>
      </c>
      <c r="J64" s="24">
        <f t="shared" si="11"/>
        <v>0</v>
      </c>
      <c r="K64" s="24">
        <f t="shared" si="11"/>
        <v>0</v>
      </c>
      <c r="L64" s="24">
        <f t="shared" si="11"/>
        <v>0</v>
      </c>
      <c r="M64" s="23">
        <f t="shared" si="11"/>
        <v>0</v>
      </c>
      <c r="N64" s="24">
        <f t="shared" si="11"/>
        <v>0</v>
      </c>
      <c r="O64" s="24">
        <f t="shared" si="11"/>
        <v>0</v>
      </c>
      <c r="P64" s="24">
        <f t="shared" si="11"/>
        <v>0</v>
      </c>
      <c r="Q64" s="24">
        <f t="shared" si="11"/>
        <v>0</v>
      </c>
      <c r="R64" s="69">
        <f t="shared" si="11"/>
        <v>0</v>
      </c>
      <c r="S64" s="44">
        <f t="shared" ref="S64:AE64" si="12">SUM(S55:S58)</f>
        <v>1</v>
      </c>
      <c r="T64" s="23">
        <f t="shared" si="12"/>
        <v>0</v>
      </c>
      <c r="U64" s="23">
        <f t="shared" si="12"/>
        <v>0</v>
      </c>
      <c r="V64" s="23">
        <f t="shared" si="12"/>
        <v>0</v>
      </c>
      <c r="W64" s="23">
        <f t="shared" si="12"/>
        <v>0</v>
      </c>
      <c r="X64" s="23">
        <f t="shared" si="12"/>
        <v>0</v>
      </c>
      <c r="Y64" s="23">
        <f t="shared" si="12"/>
        <v>0</v>
      </c>
      <c r="Z64" s="23">
        <f t="shared" si="12"/>
        <v>0</v>
      </c>
      <c r="AA64" s="23">
        <f t="shared" si="12"/>
        <v>0</v>
      </c>
      <c r="AB64" s="23">
        <f t="shared" si="12"/>
        <v>0</v>
      </c>
      <c r="AC64" s="23">
        <f t="shared" si="12"/>
        <v>0</v>
      </c>
      <c r="AD64" s="23">
        <f t="shared" si="12"/>
        <v>0</v>
      </c>
      <c r="AE64" s="23">
        <f t="shared" si="12"/>
        <v>0</v>
      </c>
      <c r="AF64" s="44">
        <f>SUM(AF54:AF58)</f>
        <v>0</v>
      </c>
      <c r="AG64" s="59">
        <f>+AF64/S64</f>
        <v>0</v>
      </c>
      <c r="AH64" s="286"/>
      <c r="AI64" s="187"/>
      <c r="AJ64" s="187"/>
      <c r="AK64" s="187"/>
      <c r="AL64" s="187"/>
      <c r="AM64" s="187"/>
      <c r="AN64" s="187"/>
      <c r="AO64" s="187"/>
      <c r="AP64" s="187"/>
      <c r="AQ64" s="187"/>
      <c r="AR64" s="187"/>
      <c r="AS64" s="187"/>
      <c r="AT64" s="187"/>
      <c r="AU64" s="187"/>
      <c r="AV64" s="187"/>
      <c r="AW64" s="187"/>
      <c r="AX64" s="187"/>
      <c r="AY64" s="187"/>
      <c r="AZ64" s="187"/>
      <c r="BA64" s="187"/>
      <c r="BB64" s="187"/>
      <c r="BC64" s="187"/>
      <c r="BD64" s="187"/>
      <c r="BE64" s="187"/>
      <c r="BF64" s="187"/>
      <c r="BG64" s="187"/>
      <c r="BH64" s="187"/>
      <c r="BI64" s="187"/>
      <c r="BJ64" s="187"/>
      <c r="BK64" s="187"/>
      <c r="BL64" s="187"/>
    </row>
    <row r="65" spans="1:64" ht="17.25" x14ac:dyDescent="0.2">
      <c r="A65" s="55"/>
      <c r="B65" s="56"/>
      <c r="C65" s="118"/>
      <c r="D65" s="132"/>
      <c r="E65" s="58"/>
      <c r="F65" s="58"/>
      <c r="G65" s="206">
        <f>+G64+H64+I64</f>
        <v>0</v>
      </c>
      <c r="H65" s="206"/>
      <c r="I65" s="206"/>
      <c r="J65" s="206">
        <f>+J64+K64+L64</f>
        <v>0</v>
      </c>
      <c r="K65" s="206"/>
      <c r="L65" s="206"/>
      <c r="M65" s="207">
        <f>+M64+N64+O64</f>
        <v>0</v>
      </c>
      <c r="N65" s="207"/>
      <c r="O65" s="207"/>
      <c r="P65" s="206">
        <f>+P64+Q64+R64</f>
        <v>0</v>
      </c>
      <c r="Q65" s="206"/>
      <c r="R65" s="206"/>
      <c r="S65" s="44">
        <f>+G65+J65+M65+P65</f>
        <v>0</v>
      </c>
      <c r="T65" s="207">
        <f>+T58+U58+V58</f>
        <v>0</v>
      </c>
      <c r="U65" s="207"/>
      <c r="V65" s="207"/>
      <c r="W65" s="207">
        <f>+W58+X58+Y58</f>
        <v>0</v>
      </c>
      <c r="X65" s="207"/>
      <c r="Y65" s="207"/>
      <c r="Z65" s="207">
        <f>+Z58+AA58+AB58</f>
        <v>0</v>
      </c>
      <c r="AA65" s="207"/>
      <c r="AB65" s="207"/>
      <c r="AC65" s="207">
        <f>+AC58+AD58+AE58</f>
        <v>0</v>
      </c>
      <c r="AD65" s="207"/>
      <c r="AE65" s="207"/>
      <c r="AF65" s="44">
        <f>+T65+W65+Z65+AC65</f>
        <v>0</v>
      </c>
      <c r="AG65" s="59" t="e">
        <f>+AF65/S65</f>
        <v>#DIV/0!</v>
      </c>
      <c r="AH65" s="119"/>
    </row>
    <row r="66" spans="1:64" ht="17.25" x14ac:dyDescent="0.2">
      <c r="A66" s="133"/>
      <c r="B66" s="134"/>
      <c r="C66" s="135"/>
      <c r="D66" s="136"/>
      <c r="E66" s="137"/>
      <c r="F66" s="137"/>
      <c r="G66" s="203" t="e">
        <f>+G65/S65</f>
        <v>#DIV/0!</v>
      </c>
      <c r="H66" s="203"/>
      <c r="I66" s="203"/>
      <c r="J66" s="203" t="e">
        <f>+J65/S65</f>
        <v>#DIV/0!</v>
      </c>
      <c r="K66" s="203"/>
      <c r="L66" s="203"/>
      <c r="M66" s="204" t="e">
        <f>+M65/S65</f>
        <v>#DIV/0!</v>
      </c>
      <c r="N66" s="204"/>
      <c r="O66" s="204"/>
      <c r="P66" s="203" t="e">
        <f>+P65/S65</f>
        <v>#DIV/0!</v>
      </c>
      <c r="Q66" s="203"/>
      <c r="R66" s="203"/>
      <c r="S66" s="138" t="e">
        <f>+G66+J66+M66+P66</f>
        <v>#DIV/0!</v>
      </c>
      <c r="T66" s="203" t="e">
        <f>+T65/G65</f>
        <v>#DIV/0!</v>
      </c>
      <c r="U66" s="203"/>
      <c r="V66" s="203"/>
      <c r="W66" s="203" t="e">
        <f>+W65/J65</f>
        <v>#DIV/0!</v>
      </c>
      <c r="X66" s="203"/>
      <c r="Y66" s="203"/>
      <c r="Z66" s="203" t="e">
        <f>+Z65/M65</f>
        <v>#DIV/0!</v>
      </c>
      <c r="AA66" s="203"/>
      <c r="AB66" s="203"/>
      <c r="AC66" s="203" t="e">
        <f>+AC65/P65</f>
        <v>#DIV/0!</v>
      </c>
      <c r="AD66" s="203"/>
      <c r="AE66" s="203"/>
      <c r="AF66" s="61" t="e">
        <f>(T66+W66+Z66)/3</f>
        <v>#DIV/0!</v>
      </c>
      <c r="AG66" s="59"/>
      <c r="AH66" s="139"/>
    </row>
    <row r="67" spans="1:64" ht="20.45" customHeight="1" x14ac:dyDescent="0.2">
      <c r="A67" s="208" t="s">
        <v>147</v>
      </c>
      <c r="B67" s="208"/>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row>
    <row r="68" spans="1:64" s="187" customFormat="1" ht="59.45" customHeight="1" x14ac:dyDescent="0.2">
      <c r="A68" s="276" t="s">
        <v>148</v>
      </c>
      <c r="B68" s="285"/>
      <c r="C68" s="220" t="s">
        <v>149</v>
      </c>
      <c r="D68" s="287" t="s">
        <v>150</v>
      </c>
      <c r="E68" s="220" t="s">
        <v>37</v>
      </c>
      <c r="F68" s="46" t="s">
        <v>151</v>
      </c>
      <c r="G68" s="23"/>
      <c r="H68" s="23"/>
      <c r="I68" s="23"/>
      <c r="J68" s="23"/>
      <c r="K68" s="23"/>
      <c r="L68" s="23"/>
      <c r="M68" s="23"/>
      <c r="N68" s="23"/>
      <c r="O68" s="23"/>
      <c r="P68" s="23">
        <v>1</v>
      </c>
      <c r="Q68" s="23"/>
      <c r="R68" s="43"/>
      <c r="S68" s="44">
        <f>IFERROR(SUM(G68:R68),"")</f>
        <v>1</v>
      </c>
      <c r="T68" s="45"/>
      <c r="U68" s="23"/>
      <c r="V68" s="23"/>
      <c r="W68" s="23"/>
      <c r="X68" s="23"/>
      <c r="Y68" s="23"/>
      <c r="Z68" s="23"/>
      <c r="AA68" s="23"/>
      <c r="AB68" s="23"/>
      <c r="AC68" s="23"/>
      <c r="AD68" s="23"/>
      <c r="AE68" s="23"/>
      <c r="AF68" s="221">
        <f>IFERROR(SUM(T68:AE68),"")</f>
        <v>0</v>
      </c>
      <c r="AG68" s="30">
        <f>IF(AND(S68=0,AF68=0),"",IF(IFERROR(AF68/S68,"")&gt;100%,100%,IFERROR(AF68/S68,"")))</f>
        <v>0</v>
      </c>
      <c r="AH68" s="288"/>
    </row>
    <row r="69" spans="1:64" ht="75.599999999999994" customHeight="1" x14ac:dyDescent="0.2">
      <c r="A69" s="55" t="s">
        <v>152</v>
      </c>
      <c r="B69" s="56"/>
      <c r="C69" s="66" t="s">
        <v>149</v>
      </c>
      <c r="D69" s="132" t="s">
        <v>153</v>
      </c>
      <c r="E69" s="66" t="s">
        <v>37</v>
      </c>
      <c r="F69" s="143" t="s">
        <v>154</v>
      </c>
      <c r="G69" s="24"/>
      <c r="H69" s="24"/>
      <c r="I69" s="24"/>
      <c r="J69" s="24"/>
      <c r="K69" s="24"/>
      <c r="L69" s="24"/>
      <c r="M69" s="23"/>
      <c r="N69" s="24"/>
      <c r="O69" s="24"/>
      <c r="P69" s="24"/>
      <c r="Q69" s="24">
        <v>1</v>
      </c>
      <c r="R69" s="69"/>
      <c r="S69" s="51">
        <f>IFERROR(SUM(G69:R69),"")</f>
        <v>1</v>
      </c>
      <c r="T69" s="70"/>
      <c r="U69" s="24"/>
      <c r="V69" s="24"/>
      <c r="W69" s="24"/>
      <c r="X69" s="24"/>
      <c r="Y69" s="24"/>
      <c r="Z69" s="24"/>
      <c r="AA69" s="24"/>
      <c r="AB69" s="24"/>
      <c r="AC69" s="24"/>
      <c r="AD69" s="24"/>
      <c r="AE69" s="24"/>
      <c r="AF69" s="71">
        <f>IFERROR(SUM(T69:AE69),"")</f>
        <v>0</v>
      </c>
      <c r="AG69" s="72">
        <f>IF(AND(S69=0,AF69=0),"",IF(IFERROR(AF69/S69,"")&gt;100%,100%,IFERROR(AF69/S69,"")))</f>
        <v>0</v>
      </c>
      <c r="AH69" s="289"/>
    </row>
    <row r="70" spans="1:64" ht="17.25" x14ac:dyDescent="0.2">
      <c r="A70" s="55"/>
      <c r="B70" s="56"/>
      <c r="C70" s="58"/>
      <c r="D70" s="132"/>
      <c r="E70" s="58"/>
      <c r="F70" s="99"/>
      <c r="G70" s="24">
        <f t="shared" ref="G70:AE70" si="13">SUM(G68:G69)</f>
        <v>0</v>
      </c>
      <c r="H70" s="24">
        <f t="shared" si="13"/>
        <v>0</v>
      </c>
      <c r="I70" s="24">
        <f t="shared" si="13"/>
        <v>0</v>
      </c>
      <c r="J70" s="24">
        <f t="shared" si="13"/>
        <v>0</v>
      </c>
      <c r="K70" s="24">
        <f t="shared" si="13"/>
        <v>0</v>
      </c>
      <c r="L70" s="24">
        <f t="shared" si="13"/>
        <v>0</v>
      </c>
      <c r="M70" s="23">
        <f t="shared" si="13"/>
        <v>0</v>
      </c>
      <c r="N70" s="24">
        <f t="shared" si="13"/>
        <v>0</v>
      </c>
      <c r="O70" s="24">
        <f t="shared" si="13"/>
        <v>0</v>
      </c>
      <c r="P70" s="24">
        <f t="shared" si="13"/>
        <v>1</v>
      </c>
      <c r="Q70" s="69">
        <f t="shared" si="13"/>
        <v>1</v>
      </c>
      <c r="R70" s="69">
        <f t="shared" si="13"/>
        <v>0</v>
      </c>
      <c r="S70" s="51">
        <f t="shared" si="13"/>
        <v>2</v>
      </c>
      <c r="T70" s="70">
        <f t="shared" si="13"/>
        <v>0</v>
      </c>
      <c r="U70" s="24">
        <f t="shared" si="13"/>
        <v>0</v>
      </c>
      <c r="V70" s="24">
        <f t="shared" si="13"/>
        <v>0</v>
      </c>
      <c r="W70" s="24">
        <f t="shared" si="13"/>
        <v>0</v>
      </c>
      <c r="X70" s="24">
        <f t="shared" si="13"/>
        <v>0</v>
      </c>
      <c r="Y70" s="24">
        <f t="shared" si="13"/>
        <v>0</v>
      </c>
      <c r="Z70" s="24">
        <f t="shared" si="13"/>
        <v>0</v>
      </c>
      <c r="AA70" s="24">
        <f t="shared" si="13"/>
        <v>0</v>
      </c>
      <c r="AB70" s="24">
        <f t="shared" si="13"/>
        <v>0</v>
      </c>
      <c r="AC70" s="24">
        <f t="shared" si="13"/>
        <v>0</v>
      </c>
      <c r="AD70" s="24">
        <f t="shared" si="13"/>
        <v>0</v>
      </c>
      <c r="AE70" s="24">
        <f t="shared" si="13"/>
        <v>0</v>
      </c>
      <c r="AF70" s="51">
        <f>SUM(AF67:AF69)</f>
        <v>0</v>
      </c>
      <c r="AG70" s="59">
        <f>+AF70/S70</f>
        <v>0</v>
      </c>
      <c r="AH70" s="145"/>
    </row>
    <row r="71" spans="1:64" ht="17.25" x14ac:dyDescent="0.2">
      <c r="A71" s="55"/>
      <c r="B71" s="56"/>
      <c r="C71" s="58"/>
      <c r="D71" s="132"/>
      <c r="E71" s="58"/>
      <c r="F71" s="99"/>
      <c r="G71" s="206">
        <f>+G70+H70+I70</f>
        <v>0</v>
      </c>
      <c r="H71" s="206"/>
      <c r="I71" s="206"/>
      <c r="J71" s="206">
        <f>+J70+K70+L70</f>
        <v>0</v>
      </c>
      <c r="K71" s="206"/>
      <c r="L71" s="206"/>
      <c r="M71" s="207">
        <f>+M70+N70+O70</f>
        <v>0</v>
      </c>
      <c r="N71" s="207"/>
      <c r="O71" s="207"/>
      <c r="P71" s="206">
        <f>+P70+Q70+R70</f>
        <v>2</v>
      </c>
      <c r="Q71" s="206"/>
      <c r="R71" s="206"/>
      <c r="S71" s="51">
        <f>+G71+J71+M71+P71</f>
        <v>2</v>
      </c>
      <c r="T71" s="206">
        <f>+T70+U70+V70</f>
        <v>0</v>
      </c>
      <c r="U71" s="206"/>
      <c r="V71" s="206"/>
      <c r="W71" s="206">
        <f>+W70+X70+Y70</f>
        <v>0</v>
      </c>
      <c r="X71" s="206"/>
      <c r="Y71" s="206"/>
      <c r="Z71" s="206">
        <f>+Z70+AA70+AB70</f>
        <v>0</v>
      </c>
      <c r="AA71" s="206"/>
      <c r="AB71" s="206"/>
      <c r="AC71" s="206">
        <f>+AC70+AD70+AE70</f>
        <v>0</v>
      </c>
      <c r="AD71" s="206"/>
      <c r="AE71" s="206"/>
      <c r="AF71" s="51">
        <f>+T71+W71+Z71+AC71</f>
        <v>0</v>
      </c>
      <c r="AG71" s="59">
        <f>+AF71/S71</f>
        <v>0</v>
      </c>
      <c r="AH71" s="145"/>
    </row>
    <row r="72" spans="1:64" ht="17.25" x14ac:dyDescent="0.2">
      <c r="A72" s="55"/>
      <c r="B72" s="56"/>
      <c r="C72" s="58"/>
      <c r="D72" s="132"/>
      <c r="E72" s="58"/>
      <c r="F72" s="99"/>
      <c r="G72" s="203">
        <f>+G71/S71</f>
        <v>0</v>
      </c>
      <c r="H72" s="203"/>
      <c r="I72" s="203"/>
      <c r="J72" s="203">
        <f>+J71/S71</f>
        <v>0</v>
      </c>
      <c r="K72" s="203"/>
      <c r="L72" s="203"/>
      <c r="M72" s="204">
        <f>+M71/S71</f>
        <v>0</v>
      </c>
      <c r="N72" s="204"/>
      <c r="O72" s="204"/>
      <c r="P72" s="203">
        <f>+P71/S71</f>
        <v>1</v>
      </c>
      <c r="Q72" s="203"/>
      <c r="R72" s="203"/>
      <c r="S72" s="61">
        <f>+G72+J72+M72+P72</f>
        <v>1</v>
      </c>
      <c r="T72" s="203" t="e">
        <f>+T71/G71</f>
        <v>#DIV/0!</v>
      </c>
      <c r="U72" s="203"/>
      <c r="V72" s="203"/>
      <c r="W72" s="203" t="e">
        <f>+W71/J71</f>
        <v>#DIV/0!</v>
      </c>
      <c r="X72" s="203"/>
      <c r="Y72" s="203"/>
      <c r="Z72" s="203" t="e">
        <f>+Z71/M71</f>
        <v>#DIV/0!</v>
      </c>
      <c r="AA72" s="203"/>
      <c r="AB72" s="203"/>
      <c r="AC72" s="203">
        <f>+AC71/P71</f>
        <v>0</v>
      </c>
      <c r="AD72" s="203"/>
      <c r="AE72" s="203"/>
      <c r="AF72" s="61" t="e">
        <f>(T72+W72+Z72)/3</f>
        <v>#DIV/0!</v>
      </c>
      <c r="AG72" s="59"/>
      <c r="AH72" s="145"/>
    </row>
    <row r="73" spans="1:64" ht="31.5" customHeight="1" x14ac:dyDescent="0.2">
      <c r="A73" s="208" t="s">
        <v>155</v>
      </c>
      <c r="B73" s="208"/>
      <c r="C73" s="208"/>
      <c r="D73" s="208"/>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row>
    <row r="74" spans="1:64" ht="54.4" customHeight="1" x14ac:dyDescent="0.2">
      <c r="A74" s="39" t="s">
        <v>156</v>
      </c>
      <c r="B74" s="39" t="s">
        <v>157</v>
      </c>
      <c r="C74" s="39" t="s">
        <v>158</v>
      </c>
      <c r="D74" s="277" t="s">
        <v>159</v>
      </c>
      <c r="E74" s="220" t="s">
        <v>160</v>
      </c>
      <c r="F74" s="220" t="s">
        <v>161</v>
      </c>
      <c r="G74" s="23"/>
      <c r="H74" s="23"/>
      <c r="I74" s="23"/>
      <c r="J74" s="23">
        <v>1</v>
      </c>
      <c r="K74" s="23"/>
      <c r="L74" s="23"/>
      <c r="M74" s="23">
        <v>1</v>
      </c>
      <c r="N74" s="23"/>
      <c r="O74" s="23">
        <v>1</v>
      </c>
      <c r="P74" s="23"/>
      <c r="Q74" s="23">
        <v>1</v>
      </c>
      <c r="R74" s="43"/>
      <c r="S74" s="44">
        <f>IFERROR(SUM(G74:R74),"")</f>
        <v>4</v>
      </c>
      <c r="T74" s="45"/>
      <c r="U74" s="23"/>
      <c r="V74" s="23">
        <v>1</v>
      </c>
      <c r="W74" s="23"/>
      <c r="X74" s="23"/>
      <c r="Y74" s="23"/>
      <c r="Z74" s="23"/>
      <c r="AA74" s="23"/>
      <c r="AB74" s="23"/>
      <c r="AC74" s="23"/>
      <c r="AD74" s="23"/>
      <c r="AE74" s="23"/>
      <c r="AF74" s="221">
        <f>IFERROR(SUM(T74:AE74),"")</f>
        <v>1</v>
      </c>
      <c r="AG74" s="30">
        <f>IF(AND(S74=0,AF74=0),"",IF(IFERROR(AF74/S74,"")&gt;100%,100%,IFERROR(AF74/S74,"")))</f>
        <v>0.25</v>
      </c>
      <c r="AH74" s="145"/>
      <c r="AI74" s="187"/>
      <c r="AJ74" s="187"/>
      <c r="AK74" s="187"/>
      <c r="AL74" s="187"/>
      <c r="AM74" s="187"/>
      <c r="AN74" s="187"/>
      <c r="AO74" s="187"/>
      <c r="AP74" s="187"/>
      <c r="AQ74" s="187"/>
      <c r="AR74" s="187"/>
      <c r="AS74" s="187"/>
      <c r="AT74" s="187"/>
      <c r="AU74" s="187"/>
      <c r="AV74" s="187"/>
      <c r="AW74" s="187"/>
      <c r="AX74" s="187"/>
      <c r="AY74" s="187"/>
      <c r="AZ74" s="187"/>
      <c r="BA74" s="187"/>
      <c r="BB74" s="187"/>
      <c r="BC74" s="187"/>
      <c r="BD74" s="187"/>
      <c r="BE74" s="187"/>
      <c r="BF74" s="187"/>
      <c r="BG74" s="187"/>
      <c r="BH74" s="187"/>
      <c r="BI74" s="187"/>
      <c r="BJ74" s="187"/>
      <c r="BK74" s="187"/>
      <c r="BL74" s="187"/>
    </row>
    <row r="75" spans="1:64" ht="54.4" customHeight="1" x14ac:dyDescent="0.2">
      <c r="A75" s="39" t="s">
        <v>162</v>
      </c>
      <c r="B75" s="39" t="s">
        <v>157</v>
      </c>
      <c r="C75" s="39" t="s">
        <v>158</v>
      </c>
      <c r="D75" s="277" t="s">
        <v>163</v>
      </c>
      <c r="E75" s="220" t="s">
        <v>160</v>
      </c>
      <c r="F75" s="220" t="s">
        <v>161</v>
      </c>
      <c r="G75" s="23">
        <v>1</v>
      </c>
      <c r="H75" s="23">
        <v>1</v>
      </c>
      <c r="I75" s="23">
        <v>1</v>
      </c>
      <c r="J75" s="23">
        <v>1</v>
      </c>
      <c r="K75" s="23">
        <v>1</v>
      </c>
      <c r="L75" s="23">
        <v>1</v>
      </c>
      <c r="M75" s="23">
        <v>1</v>
      </c>
      <c r="N75" s="23">
        <v>1</v>
      </c>
      <c r="O75" s="23">
        <v>1</v>
      </c>
      <c r="P75" s="23">
        <v>1</v>
      </c>
      <c r="Q75" s="23">
        <v>1</v>
      </c>
      <c r="R75" s="43">
        <v>1</v>
      </c>
      <c r="S75" s="44">
        <f>IFERROR(SUM(G75:R75),"")</f>
        <v>12</v>
      </c>
      <c r="T75" s="45">
        <v>1</v>
      </c>
      <c r="U75" s="23">
        <v>1</v>
      </c>
      <c r="V75" s="23">
        <v>1</v>
      </c>
      <c r="W75" s="23">
        <v>1</v>
      </c>
      <c r="X75" s="23">
        <v>1</v>
      </c>
      <c r="Y75" s="23">
        <v>1</v>
      </c>
      <c r="Z75" s="23"/>
      <c r="AA75" s="23"/>
      <c r="AB75" s="23"/>
      <c r="AC75" s="23"/>
      <c r="AD75" s="23"/>
      <c r="AE75" s="23"/>
      <c r="AF75" s="221">
        <f>IFERROR(SUM(T75:AE75),"")</f>
        <v>6</v>
      </c>
      <c r="AG75" s="30">
        <f>IF(AND(S75=0,AF75=0),"",IF(IFERROR(AF75/S75,"")&gt;100%,100%,IFERROR(AF75/S75,"")))</f>
        <v>0.5</v>
      </c>
      <c r="AH75" s="145"/>
      <c r="AI75" s="187"/>
      <c r="AJ75" s="187"/>
      <c r="AK75" s="187"/>
      <c r="AL75" s="187"/>
      <c r="AM75" s="187"/>
      <c r="AN75" s="187"/>
      <c r="AO75" s="187"/>
      <c r="AP75" s="187"/>
      <c r="AQ75" s="187"/>
      <c r="AR75" s="187"/>
      <c r="AS75" s="187"/>
      <c r="AT75" s="187"/>
      <c r="AU75" s="187"/>
      <c r="AV75" s="187"/>
      <c r="AW75" s="187"/>
      <c r="AX75" s="187"/>
      <c r="AY75" s="187"/>
      <c r="AZ75" s="187"/>
      <c r="BA75" s="187"/>
      <c r="BB75" s="187"/>
      <c r="BC75" s="187"/>
      <c r="BD75" s="187"/>
      <c r="BE75" s="187"/>
      <c r="BF75" s="187"/>
      <c r="BG75" s="187"/>
      <c r="BH75" s="187"/>
      <c r="BI75" s="187"/>
      <c r="BJ75" s="187"/>
      <c r="BK75" s="187"/>
      <c r="BL75" s="187"/>
    </row>
    <row r="76" spans="1:64" ht="96.2" customHeight="1" x14ac:dyDescent="0.2">
      <c r="A76" s="39" t="s">
        <v>164</v>
      </c>
      <c r="B76" s="39"/>
      <c r="C76" s="39" t="s">
        <v>158</v>
      </c>
      <c r="D76" s="277" t="s">
        <v>165</v>
      </c>
      <c r="E76" s="220" t="s">
        <v>166</v>
      </c>
      <c r="F76" s="220"/>
      <c r="G76" s="23"/>
      <c r="H76" s="23"/>
      <c r="I76" s="23"/>
      <c r="J76" s="23"/>
      <c r="K76" s="23"/>
      <c r="L76" s="23">
        <v>1</v>
      </c>
      <c r="M76" s="23">
        <v>1</v>
      </c>
      <c r="N76" s="23">
        <v>1</v>
      </c>
      <c r="O76" s="23">
        <v>1</v>
      </c>
      <c r="P76" s="23">
        <v>1</v>
      </c>
      <c r="Q76" s="23">
        <v>1</v>
      </c>
      <c r="R76" s="43">
        <v>1</v>
      </c>
      <c r="S76" s="44">
        <f>IFERROR(SUM(G76:R76),"")</f>
        <v>7</v>
      </c>
      <c r="T76" s="45"/>
      <c r="U76" s="23"/>
      <c r="V76" s="23"/>
      <c r="W76" s="23"/>
      <c r="X76" s="23"/>
      <c r="Y76" s="23">
        <v>1</v>
      </c>
      <c r="Z76" s="23"/>
      <c r="AA76" s="23"/>
      <c r="AB76" s="23"/>
      <c r="AC76" s="23"/>
      <c r="AD76" s="23"/>
      <c r="AE76" s="23"/>
      <c r="AF76" s="221"/>
      <c r="AG76" s="30"/>
      <c r="AH76" s="145"/>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row>
    <row r="77" spans="1:64" ht="17.25" x14ac:dyDescent="0.2">
      <c r="A77" s="55"/>
      <c r="B77" s="56"/>
      <c r="C77" s="56"/>
      <c r="D77" s="132"/>
      <c r="E77" s="58"/>
      <c r="F77" s="58"/>
      <c r="G77" s="24">
        <f t="shared" ref="G77:R77" si="14">SUM(G74:G76)</f>
        <v>1</v>
      </c>
      <c r="H77" s="24">
        <f t="shared" si="14"/>
        <v>1</v>
      </c>
      <c r="I77" s="24">
        <f t="shared" si="14"/>
        <v>1</v>
      </c>
      <c r="J77" s="24">
        <f t="shared" si="14"/>
        <v>2</v>
      </c>
      <c r="K77" s="24">
        <f t="shared" si="14"/>
        <v>1</v>
      </c>
      <c r="L77" s="24">
        <f t="shared" si="14"/>
        <v>2</v>
      </c>
      <c r="M77" s="23">
        <f t="shared" si="14"/>
        <v>3</v>
      </c>
      <c r="N77" s="24">
        <f t="shared" si="14"/>
        <v>2</v>
      </c>
      <c r="O77" s="24">
        <f t="shared" si="14"/>
        <v>3</v>
      </c>
      <c r="P77" s="24">
        <f t="shared" si="14"/>
        <v>2</v>
      </c>
      <c r="Q77" s="24">
        <f t="shared" si="14"/>
        <v>3</v>
      </c>
      <c r="R77" s="24">
        <f t="shared" si="14"/>
        <v>2</v>
      </c>
      <c r="S77" s="51">
        <f>SUM(S74:S75)</f>
        <v>16</v>
      </c>
      <c r="T77" s="24">
        <f t="shared" ref="T77:AE77" si="15">SUM(T74:T76)</f>
        <v>1</v>
      </c>
      <c r="U77" s="24">
        <f t="shared" si="15"/>
        <v>1</v>
      </c>
      <c r="V77" s="24">
        <f t="shared" si="15"/>
        <v>2</v>
      </c>
      <c r="W77" s="24">
        <f t="shared" si="15"/>
        <v>1</v>
      </c>
      <c r="X77" s="24">
        <f t="shared" si="15"/>
        <v>1</v>
      </c>
      <c r="Y77" s="24">
        <f t="shared" si="15"/>
        <v>2</v>
      </c>
      <c r="Z77" s="24">
        <f t="shared" si="15"/>
        <v>0</v>
      </c>
      <c r="AA77" s="24">
        <f t="shared" si="15"/>
        <v>0</v>
      </c>
      <c r="AB77" s="24">
        <f t="shared" si="15"/>
        <v>0</v>
      </c>
      <c r="AC77" s="24">
        <f t="shared" si="15"/>
        <v>0</v>
      </c>
      <c r="AD77" s="24">
        <f t="shared" si="15"/>
        <v>0</v>
      </c>
      <c r="AE77" s="24">
        <f t="shared" si="15"/>
        <v>0</v>
      </c>
      <c r="AF77" s="51">
        <f>SUM(AF74:AF74)</f>
        <v>1</v>
      </c>
      <c r="AG77" s="59">
        <f>+AF77/S77</f>
        <v>6.25E-2</v>
      </c>
      <c r="AH77" s="145"/>
    </row>
    <row r="78" spans="1:64" ht="17.25" x14ac:dyDescent="0.2">
      <c r="A78" s="55"/>
      <c r="B78" s="56"/>
      <c r="C78" s="56"/>
      <c r="D78" s="132"/>
      <c r="E78" s="58"/>
      <c r="F78" s="58"/>
      <c r="G78" s="206">
        <f>+G77+H77+I77</f>
        <v>3</v>
      </c>
      <c r="H78" s="206"/>
      <c r="I78" s="206"/>
      <c r="J78" s="206">
        <f>+J77+K77+L77</f>
        <v>5</v>
      </c>
      <c r="K78" s="206"/>
      <c r="L78" s="206"/>
      <c r="M78" s="207">
        <f>+M77+N77+O77</f>
        <v>8</v>
      </c>
      <c r="N78" s="207"/>
      <c r="O78" s="207"/>
      <c r="P78" s="206">
        <f>+P77+Q77+R77</f>
        <v>7</v>
      </c>
      <c r="Q78" s="206"/>
      <c r="R78" s="206"/>
      <c r="S78" s="51">
        <f>+G78+J78+M78+P78</f>
        <v>23</v>
      </c>
      <c r="T78" s="206">
        <f>+T77+U77+V77</f>
        <v>4</v>
      </c>
      <c r="U78" s="206"/>
      <c r="V78" s="206"/>
      <c r="W78" s="206">
        <f>+W77+X77+Y77</f>
        <v>4</v>
      </c>
      <c r="X78" s="206"/>
      <c r="Y78" s="206"/>
      <c r="Z78" s="206">
        <f>+Z77+AA77+AB77</f>
        <v>0</v>
      </c>
      <c r="AA78" s="206"/>
      <c r="AB78" s="206"/>
      <c r="AC78" s="206">
        <f>+AC77+AD77+AE77</f>
        <v>0</v>
      </c>
      <c r="AD78" s="206"/>
      <c r="AE78" s="206"/>
      <c r="AF78" s="51">
        <f>+T78+W78+Z78+AC78</f>
        <v>8</v>
      </c>
      <c r="AG78" s="59">
        <f>+AF78/S78</f>
        <v>0.34782608695652173</v>
      </c>
      <c r="AH78" s="145"/>
    </row>
    <row r="79" spans="1:64" ht="17.25" x14ac:dyDescent="0.2">
      <c r="A79" s="55"/>
      <c r="B79" s="56"/>
      <c r="C79" s="56"/>
      <c r="D79" s="132"/>
      <c r="E79" s="58"/>
      <c r="F79" s="58"/>
      <c r="G79" s="203">
        <f>+G78/S78</f>
        <v>0.13043478260869565</v>
      </c>
      <c r="H79" s="203"/>
      <c r="I79" s="203"/>
      <c r="J79" s="203">
        <f>+J78/S78</f>
        <v>0.21739130434782608</v>
      </c>
      <c r="K79" s="203"/>
      <c r="L79" s="203"/>
      <c r="M79" s="204">
        <f>+M78/S78</f>
        <v>0.34782608695652173</v>
      </c>
      <c r="N79" s="204"/>
      <c r="O79" s="204"/>
      <c r="P79" s="203">
        <f>+P78/S78</f>
        <v>0.30434782608695654</v>
      </c>
      <c r="Q79" s="203"/>
      <c r="R79" s="203"/>
      <c r="S79" s="61">
        <f>+G79+J79+M79+P79</f>
        <v>1</v>
      </c>
      <c r="T79" s="203">
        <f>+T78/G78</f>
        <v>1.3333333333333333</v>
      </c>
      <c r="U79" s="203"/>
      <c r="V79" s="203"/>
      <c r="W79" s="203">
        <f>+W78/J78</f>
        <v>0.8</v>
      </c>
      <c r="X79" s="203"/>
      <c r="Y79" s="203"/>
      <c r="Z79" s="203">
        <f>+Z78/M78</f>
        <v>0</v>
      </c>
      <c r="AA79" s="203"/>
      <c r="AB79" s="203"/>
      <c r="AC79" s="203">
        <f>+AC78/P78</f>
        <v>0</v>
      </c>
      <c r="AD79" s="203"/>
      <c r="AE79" s="203"/>
      <c r="AF79" s="61">
        <f>(T79+W79+Z79)/3</f>
        <v>0.71111111111111114</v>
      </c>
      <c r="AG79" s="59"/>
      <c r="AH79" s="145"/>
    </row>
    <row r="80" spans="1:64" ht="31.5" customHeight="1" x14ac:dyDescent="0.2">
      <c r="A80" s="208" t="s">
        <v>167</v>
      </c>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row>
    <row r="81" spans="1:64" ht="48.95" customHeight="1" x14ac:dyDescent="0.2">
      <c r="A81" s="39"/>
      <c r="B81" s="39" t="s">
        <v>168</v>
      </c>
      <c r="C81" s="39" t="s">
        <v>169</v>
      </c>
      <c r="D81" s="277" t="s">
        <v>170</v>
      </c>
      <c r="E81" s="39" t="s">
        <v>37</v>
      </c>
      <c r="F81" s="220" t="s">
        <v>171</v>
      </c>
      <c r="G81" s="23"/>
      <c r="H81" s="23"/>
      <c r="I81" s="23"/>
      <c r="J81" s="23"/>
      <c r="K81" s="23"/>
      <c r="L81" s="23"/>
      <c r="M81" s="23"/>
      <c r="N81" s="23"/>
      <c r="O81" s="23"/>
      <c r="P81" s="23">
        <v>1</v>
      </c>
      <c r="Q81" s="23"/>
      <c r="R81" s="23"/>
      <c r="S81" s="290">
        <f>IFERROR(SUM(G81:R81),"")</f>
        <v>1</v>
      </c>
      <c r="T81" s="23"/>
      <c r="U81" s="23"/>
      <c r="V81" s="23"/>
      <c r="W81" s="23"/>
      <c r="X81" s="23"/>
      <c r="Y81" s="23"/>
      <c r="Z81" s="23"/>
      <c r="AA81" s="23"/>
      <c r="AB81" s="23"/>
      <c r="AC81" s="23"/>
      <c r="AD81" s="23"/>
      <c r="AE81" s="23"/>
      <c r="AF81" s="221">
        <f>IFERROR(SUM(T81:AE81),"")</f>
        <v>0</v>
      </c>
      <c r="AG81" s="30">
        <f>IF(AND(S81=0,AF81=0),"",IF(IFERROR(AF81/S81,"")&gt;100%,100%,IFERROR(AF81/S81,"")))</f>
        <v>0</v>
      </c>
      <c r="AH81" s="149"/>
      <c r="AI81" s="187"/>
      <c r="AJ81" s="187"/>
      <c r="AK81" s="187"/>
      <c r="AL81" s="187"/>
      <c r="AM81" s="187"/>
      <c r="AN81" s="187"/>
      <c r="AO81" s="187"/>
      <c r="AP81" s="187"/>
      <c r="AQ81" s="187"/>
      <c r="AR81" s="187"/>
      <c r="AS81" s="187"/>
      <c r="AT81" s="187"/>
      <c r="AU81" s="187"/>
      <c r="AV81" s="187"/>
      <c r="AW81" s="187"/>
      <c r="AX81" s="187"/>
      <c r="AY81" s="187"/>
      <c r="AZ81" s="187"/>
      <c r="BA81" s="187"/>
      <c r="BB81" s="187"/>
      <c r="BC81" s="187"/>
      <c r="BD81" s="187"/>
      <c r="BE81" s="187"/>
      <c r="BF81" s="187"/>
      <c r="BG81" s="187"/>
      <c r="BH81" s="187"/>
      <c r="BI81" s="187"/>
      <c r="BJ81" s="187"/>
      <c r="BK81" s="187"/>
      <c r="BL81" s="187"/>
    </row>
    <row r="82" spans="1:64" ht="17.25" x14ac:dyDescent="0.2">
      <c r="A82" s="55"/>
      <c r="B82" s="56"/>
      <c r="C82" s="56"/>
      <c r="D82" s="132"/>
      <c r="E82" s="58"/>
      <c r="F82" s="58"/>
      <c r="G82" s="24">
        <f t="shared" ref="G82:AF82" si="16">SUM(G81:G81)</f>
        <v>0</v>
      </c>
      <c r="H82" s="24">
        <f t="shared" si="16"/>
        <v>0</v>
      </c>
      <c r="I82" s="24">
        <f t="shared" si="16"/>
        <v>0</v>
      </c>
      <c r="J82" s="24">
        <f t="shared" si="16"/>
        <v>0</v>
      </c>
      <c r="K82" s="24">
        <f t="shared" si="16"/>
        <v>0</v>
      </c>
      <c r="L82" s="24">
        <f t="shared" si="16"/>
        <v>0</v>
      </c>
      <c r="M82" s="23">
        <f t="shared" si="16"/>
        <v>0</v>
      </c>
      <c r="N82" s="24">
        <f t="shared" si="16"/>
        <v>0</v>
      </c>
      <c r="O82" s="24">
        <f t="shared" si="16"/>
        <v>0</v>
      </c>
      <c r="P82" s="24">
        <f t="shared" si="16"/>
        <v>1</v>
      </c>
      <c r="Q82" s="24">
        <f t="shared" si="16"/>
        <v>0</v>
      </c>
      <c r="R82" s="69">
        <f t="shared" si="16"/>
        <v>0</v>
      </c>
      <c r="S82" s="51">
        <f t="shared" si="16"/>
        <v>1</v>
      </c>
      <c r="T82" s="70">
        <f t="shared" si="16"/>
        <v>0</v>
      </c>
      <c r="U82" s="24">
        <f t="shared" si="16"/>
        <v>0</v>
      </c>
      <c r="V82" s="24">
        <f t="shared" si="16"/>
        <v>0</v>
      </c>
      <c r="W82" s="24">
        <f t="shared" si="16"/>
        <v>0</v>
      </c>
      <c r="X82" s="24">
        <f t="shared" si="16"/>
        <v>0</v>
      </c>
      <c r="Y82" s="24">
        <f t="shared" si="16"/>
        <v>0</v>
      </c>
      <c r="Z82" s="24">
        <f t="shared" si="16"/>
        <v>0</v>
      </c>
      <c r="AA82" s="24">
        <f t="shared" si="16"/>
        <v>0</v>
      </c>
      <c r="AB82" s="24">
        <f t="shared" si="16"/>
        <v>0</v>
      </c>
      <c r="AC82" s="24">
        <f t="shared" si="16"/>
        <v>0</v>
      </c>
      <c r="AD82" s="24">
        <f t="shared" si="16"/>
        <v>0</v>
      </c>
      <c r="AE82" s="24">
        <f t="shared" si="16"/>
        <v>0</v>
      </c>
      <c r="AF82" s="51">
        <f t="shared" si="16"/>
        <v>0</v>
      </c>
      <c r="AG82" s="59">
        <f>+AF82/S82</f>
        <v>0</v>
      </c>
      <c r="AH82" s="145"/>
    </row>
    <row r="83" spans="1:64" ht="17.25" x14ac:dyDescent="0.2">
      <c r="A83" s="55"/>
      <c r="B83" s="56"/>
      <c r="C83" s="56"/>
      <c r="D83" s="132"/>
      <c r="E83" s="58"/>
      <c r="F83" s="58"/>
      <c r="G83" s="206">
        <f>+G82+H82+I82</f>
        <v>0</v>
      </c>
      <c r="H83" s="206"/>
      <c r="I83" s="206"/>
      <c r="J83" s="206">
        <f>+J82+K82+L82</f>
        <v>0</v>
      </c>
      <c r="K83" s="206"/>
      <c r="L83" s="206"/>
      <c r="M83" s="207">
        <f>+M82+N82+O82</f>
        <v>0</v>
      </c>
      <c r="N83" s="207"/>
      <c r="O83" s="207"/>
      <c r="P83" s="206">
        <f>+P82+Q82+R82</f>
        <v>1</v>
      </c>
      <c r="Q83" s="206"/>
      <c r="R83" s="206"/>
      <c r="S83" s="51">
        <f>+G83+J83+M83+P83</f>
        <v>1</v>
      </c>
      <c r="T83" s="206">
        <f>+T82+U82+V82</f>
        <v>0</v>
      </c>
      <c r="U83" s="206"/>
      <c r="V83" s="206"/>
      <c r="W83" s="206">
        <f>+W82+X82+Y82</f>
        <v>0</v>
      </c>
      <c r="X83" s="206"/>
      <c r="Y83" s="206"/>
      <c r="Z83" s="206">
        <f>+Z82+AA82+AB82</f>
        <v>0</v>
      </c>
      <c r="AA83" s="206"/>
      <c r="AB83" s="206"/>
      <c r="AC83" s="206">
        <f>+AC82+AD82+AE82</f>
        <v>0</v>
      </c>
      <c r="AD83" s="206"/>
      <c r="AE83" s="206"/>
      <c r="AF83" s="51">
        <f>+T83+W83+Z83+AC83</f>
        <v>0</v>
      </c>
      <c r="AG83" s="59">
        <f>+AF83/S83</f>
        <v>0</v>
      </c>
      <c r="AH83" s="145"/>
    </row>
    <row r="84" spans="1:64" ht="17.25" x14ac:dyDescent="0.2">
      <c r="A84" s="55"/>
      <c r="B84" s="56"/>
      <c r="C84" s="56"/>
      <c r="D84" s="132"/>
      <c r="E84" s="58"/>
      <c r="F84" s="58"/>
      <c r="G84" s="203">
        <f>+G83/S83</f>
        <v>0</v>
      </c>
      <c r="H84" s="203"/>
      <c r="I84" s="203"/>
      <c r="J84" s="203">
        <f>+J83/S83</f>
        <v>0</v>
      </c>
      <c r="K84" s="203"/>
      <c r="L84" s="203"/>
      <c r="M84" s="204">
        <f>+M83/S83</f>
        <v>0</v>
      </c>
      <c r="N84" s="204"/>
      <c r="O84" s="204"/>
      <c r="P84" s="203">
        <f>+P83/S83</f>
        <v>1</v>
      </c>
      <c r="Q84" s="203"/>
      <c r="R84" s="203"/>
      <c r="S84" s="61">
        <f>+G84+J84+M84+P84</f>
        <v>1</v>
      </c>
      <c r="T84" s="203" t="e">
        <f>+T83/G83</f>
        <v>#DIV/0!</v>
      </c>
      <c r="U84" s="203"/>
      <c r="V84" s="203"/>
      <c r="W84" s="203" t="e">
        <f>+W83/J83</f>
        <v>#DIV/0!</v>
      </c>
      <c r="X84" s="203"/>
      <c r="Y84" s="203"/>
      <c r="Z84" s="203" t="e">
        <f>+Z83/M83</f>
        <v>#DIV/0!</v>
      </c>
      <c r="AA84" s="203"/>
      <c r="AB84" s="203"/>
      <c r="AC84" s="203">
        <f>+AC83/P83</f>
        <v>0</v>
      </c>
      <c r="AD84" s="203"/>
      <c r="AE84" s="203"/>
      <c r="AF84" s="61" t="e">
        <f>(T84+W84+Z84)/3</f>
        <v>#DIV/0!</v>
      </c>
      <c r="AG84" s="59"/>
      <c r="AH84" s="145"/>
    </row>
    <row r="85" spans="1:64" ht="17.25" x14ac:dyDescent="0.2">
      <c r="A85" s="209"/>
      <c r="B85" s="209"/>
      <c r="C85" s="209"/>
      <c r="D85" s="209"/>
      <c r="E85" s="209"/>
      <c r="F85" s="209"/>
      <c r="G85" s="209"/>
      <c r="H85" s="209"/>
      <c r="I85" s="209"/>
      <c r="J85" s="209"/>
      <c r="K85" s="209"/>
      <c r="L85" s="209"/>
      <c r="M85" s="209"/>
      <c r="N85" s="209"/>
      <c r="O85" s="209"/>
      <c r="P85" s="209"/>
      <c r="Q85" s="209"/>
      <c r="R85" s="209"/>
      <c r="S85" s="209"/>
      <c r="T85" s="209"/>
      <c r="U85" s="209"/>
      <c r="V85" s="209"/>
      <c r="W85" s="209"/>
      <c r="X85" s="209"/>
      <c r="Y85" s="209"/>
      <c r="Z85" s="209"/>
      <c r="AA85" s="209"/>
      <c r="AB85" s="209"/>
      <c r="AC85" s="209"/>
      <c r="AD85" s="209"/>
      <c r="AE85" s="209"/>
      <c r="AF85" s="209"/>
      <c r="AG85" s="209"/>
      <c r="AH85" s="209"/>
      <c r="AI85" s="187"/>
      <c r="AJ85" s="187"/>
      <c r="AK85" s="187"/>
      <c r="AL85" s="187"/>
      <c r="AM85" s="187"/>
      <c r="AN85" s="187"/>
      <c r="AO85" s="187"/>
      <c r="AP85" s="187"/>
      <c r="AQ85" s="187"/>
      <c r="AR85" s="187"/>
      <c r="AS85" s="187"/>
      <c r="AT85" s="187"/>
      <c r="AU85" s="187"/>
      <c r="AV85" s="187"/>
      <c r="AW85" s="187"/>
      <c r="AX85" s="187"/>
      <c r="AY85" s="187"/>
      <c r="AZ85" s="187"/>
      <c r="BA85" s="187"/>
      <c r="BB85" s="187"/>
      <c r="BC85" s="187"/>
      <c r="BD85" s="187"/>
      <c r="BE85" s="187"/>
      <c r="BF85" s="187"/>
      <c r="BG85" s="187"/>
      <c r="BH85" s="187"/>
      <c r="BI85" s="187"/>
      <c r="BJ85" s="187"/>
      <c r="BK85" s="187"/>
      <c r="BL85" s="187"/>
    </row>
    <row r="86" spans="1:64" ht="29.25" customHeight="1" x14ac:dyDescent="0.2">
      <c r="A86" s="291"/>
      <c r="B86" s="291"/>
      <c r="C86" s="191"/>
      <c r="D86" s="292"/>
      <c r="E86" s="191"/>
      <c r="F86" s="187"/>
      <c r="G86" s="154"/>
      <c r="H86" s="154"/>
      <c r="I86" s="154"/>
      <c r="J86" s="154"/>
      <c r="K86" s="154"/>
      <c r="L86" s="154"/>
      <c r="M86" s="154"/>
      <c r="N86" s="154"/>
      <c r="O86" s="154"/>
      <c r="P86" s="154"/>
      <c r="Q86" s="154"/>
      <c r="R86" s="154"/>
      <c r="S86" s="294"/>
      <c r="T86" s="154"/>
      <c r="U86" s="154"/>
      <c r="V86" s="154"/>
      <c r="W86" s="154"/>
      <c r="X86" s="154"/>
      <c r="Y86" s="154"/>
      <c r="Z86" s="154"/>
      <c r="AA86" s="154"/>
      <c r="AB86" s="154"/>
      <c r="AC86" s="154"/>
      <c r="AD86" s="154"/>
      <c r="AE86" s="154"/>
      <c r="AF86" s="295"/>
      <c r="AG86" s="158"/>
      <c r="AH86" s="159"/>
      <c r="AI86" s="187"/>
      <c r="AJ86" s="187"/>
      <c r="AK86" s="187"/>
      <c r="AL86" s="187"/>
      <c r="AM86" s="187"/>
      <c r="AN86" s="187"/>
      <c r="AO86" s="187"/>
      <c r="AP86" s="187"/>
      <c r="AQ86" s="187"/>
      <c r="AR86" s="187"/>
      <c r="AS86" s="187"/>
      <c r="AT86" s="187"/>
      <c r="AU86" s="187"/>
      <c r="AV86" s="187"/>
      <c r="AW86" s="187"/>
      <c r="AX86" s="187"/>
      <c r="AY86" s="187"/>
      <c r="AZ86" s="187"/>
      <c r="BA86" s="187"/>
      <c r="BB86" s="187"/>
      <c r="BC86" s="187"/>
      <c r="BD86" s="187"/>
      <c r="BE86" s="187"/>
      <c r="BF86" s="187"/>
      <c r="BG86" s="187"/>
      <c r="BH86" s="187"/>
      <c r="BI86" s="187"/>
      <c r="BJ86" s="187"/>
      <c r="BK86" s="187"/>
      <c r="BL86" s="187"/>
    </row>
    <row r="87" spans="1:64" ht="29.25" customHeight="1" x14ac:dyDescent="0.2">
      <c r="A87" s="291"/>
      <c r="B87" s="291"/>
      <c r="C87" s="191"/>
      <c r="D87" s="292"/>
      <c r="E87" s="191"/>
      <c r="F87" s="187"/>
      <c r="G87" s="210" t="s">
        <v>10</v>
      </c>
      <c r="H87" s="210"/>
      <c r="I87" s="210"/>
      <c r="J87" s="210"/>
      <c r="K87" s="210"/>
      <c r="L87" s="210"/>
      <c r="M87" s="210"/>
      <c r="N87" s="210"/>
      <c r="O87" s="210"/>
      <c r="P87" s="210"/>
      <c r="Q87" s="210"/>
      <c r="R87" s="210"/>
      <c r="S87" s="210"/>
      <c r="T87" s="211" t="s">
        <v>11</v>
      </c>
      <c r="U87" s="211"/>
      <c r="V87" s="211"/>
      <c r="W87" s="211"/>
      <c r="X87" s="211"/>
      <c r="Y87" s="211"/>
      <c r="Z87" s="211"/>
      <c r="AA87" s="211"/>
      <c r="AB87" s="211"/>
      <c r="AC87" s="211"/>
      <c r="AD87" s="211"/>
      <c r="AE87" s="211"/>
      <c r="AF87" s="187"/>
      <c r="AG87" s="187"/>
      <c r="AH87" s="187"/>
      <c r="AI87" s="187"/>
      <c r="AJ87" s="187"/>
      <c r="AK87" s="187"/>
      <c r="AL87" s="187"/>
      <c r="AM87" s="187"/>
      <c r="AN87" s="187"/>
      <c r="AO87" s="187"/>
      <c r="AP87" s="187"/>
      <c r="AQ87" s="187"/>
      <c r="AR87" s="187"/>
      <c r="AS87" s="187"/>
      <c r="AT87" s="187"/>
      <c r="AU87" s="187"/>
      <c r="AV87" s="187"/>
      <c r="AW87" s="187"/>
      <c r="AX87" s="187"/>
      <c r="AY87" s="187"/>
      <c r="AZ87" s="187"/>
      <c r="BA87" s="187"/>
      <c r="BB87" s="187"/>
      <c r="BC87" s="187"/>
      <c r="BD87" s="187"/>
      <c r="BE87" s="187"/>
      <c r="BF87" s="187"/>
      <c r="BG87" s="187"/>
      <c r="BH87" s="187"/>
      <c r="BI87" s="187"/>
      <c r="BJ87" s="187"/>
      <c r="BK87" s="187"/>
      <c r="BL87" s="187"/>
    </row>
    <row r="88" spans="1:64" ht="29.25" customHeight="1" x14ac:dyDescent="0.2">
      <c r="A88" s="291"/>
      <c r="B88" s="291"/>
      <c r="C88" s="191"/>
      <c r="D88" s="292"/>
      <c r="E88" s="191"/>
      <c r="F88" s="187"/>
      <c r="G88" s="161">
        <f t="shared" ref="G88:R88" si="17">G14+G28+G28+G51+G51+G64++G64+G70+G77+G82</f>
        <v>9</v>
      </c>
      <c r="H88" s="161">
        <f t="shared" si="17"/>
        <v>7</v>
      </c>
      <c r="I88" s="161">
        <f t="shared" si="17"/>
        <v>3</v>
      </c>
      <c r="J88" s="161">
        <f t="shared" si="17"/>
        <v>4</v>
      </c>
      <c r="K88" s="161">
        <f t="shared" si="17"/>
        <v>6</v>
      </c>
      <c r="L88" s="161">
        <f t="shared" si="17"/>
        <v>2</v>
      </c>
      <c r="M88" s="162">
        <f t="shared" si="17"/>
        <v>43</v>
      </c>
      <c r="N88" s="161">
        <f t="shared" si="17"/>
        <v>40</v>
      </c>
      <c r="O88" s="161">
        <f t="shared" si="17"/>
        <v>8</v>
      </c>
      <c r="P88" s="161">
        <f t="shared" si="17"/>
        <v>7</v>
      </c>
      <c r="Q88" s="161">
        <f t="shared" si="17"/>
        <v>5</v>
      </c>
      <c r="R88" s="161">
        <f t="shared" si="17"/>
        <v>4</v>
      </c>
      <c r="S88" s="164">
        <f>SUM(G88:R88)</f>
        <v>138</v>
      </c>
      <c r="T88" s="161">
        <f t="shared" ref="T88:AE88" si="18">+T14+T28+T28+T51+T51+T64++T64+T70+T77+T82</f>
        <v>7</v>
      </c>
      <c r="U88" s="161">
        <f t="shared" si="18"/>
        <v>7</v>
      </c>
      <c r="V88" s="161">
        <f t="shared" si="18"/>
        <v>4</v>
      </c>
      <c r="W88" s="161">
        <f t="shared" si="18"/>
        <v>1</v>
      </c>
      <c r="X88" s="161">
        <f t="shared" si="18"/>
        <v>8</v>
      </c>
      <c r="Y88" s="161">
        <f t="shared" si="18"/>
        <v>2</v>
      </c>
      <c r="Z88" s="161">
        <f t="shared" si="18"/>
        <v>0</v>
      </c>
      <c r="AA88" s="161">
        <f t="shared" si="18"/>
        <v>0</v>
      </c>
      <c r="AB88" s="161">
        <f t="shared" si="18"/>
        <v>0</v>
      </c>
      <c r="AC88" s="161">
        <f t="shared" si="18"/>
        <v>0</v>
      </c>
      <c r="AD88" s="161">
        <f t="shared" si="18"/>
        <v>0</v>
      </c>
      <c r="AE88" s="161">
        <f t="shared" si="18"/>
        <v>0</v>
      </c>
      <c r="AF88" s="187"/>
      <c r="AG88" s="187"/>
      <c r="AH88" s="187"/>
      <c r="AI88" s="187"/>
      <c r="AJ88" s="187"/>
      <c r="AK88" s="187"/>
      <c r="AL88" s="187"/>
      <c r="AM88" s="187"/>
      <c r="AN88" s="187"/>
      <c r="AO88" s="187"/>
      <c r="AP88" s="187"/>
      <c r="AQ88" s="187"/>
      <c r="AR88" s="187"/>
      <c r="AS88" s="187"/>
      <c r="AT88" s="187"/>
      <c r="AU88" s="187"/>
      <c r="AV88" s="187"/>
      <c r="AW88" s="187"/>
      <c r="AX88" s="187"/>
      <c r="AY88" s="187"/>
      <c r="AZ88" s="187"/>
      <c r="BA88" s="187"/>
      <c r="BB88" s="187"/>
      <c r="BC88" s="187"/>
      <c r="BD88" s="187"/>
      <c r="BE88" s="187"/>
      <c r="BF88" s="187"/>
      <c r="BG88" s="187"/>
      <c r="BH88" s="187"/>
      <c r="BI88" s="187"/>
      <c r="BJ88" s="187"/>
      <c r="BK88" s="187"/>
      <c r="BL88" s="187"/>
    </row>
    <row r="89" spans="1:64" ht="29.25" customHeight="1" x14ac:dyDescent="0.2">
      <c r="A89" s="291"/>
      <c r="B89" s="291"/>
      <c r="C89" s="191"/>
      <c r="D89" s="292"/>
      <c r="E89" s="191"/>
      <c r="F89" s="187"/>
      <c r="G89" s="165"/>
      <c r="H89" s="165"/>
      <c r="I89" s="165"/>
      <c r="J89" s="165"/>
      <c r="K89" s="165"/>
      <c r="L89" s="166"/>
      <c r="M89" s="167"/>
      <c r="N89" s="165"/>
      <c r="O89" s="165"/>
      <c r="P89" s="165"/>
      <c r="Q89" s="165"/>
      <c r="R89" s="165"/>
      <c r="S89" s="169"/>
      <c r="T89" s="212" t="s">
        <v>172</v>
      </c>
      <c r="U89" s="212"/>
      <c r="V89" s="212"/>
      <c r="W89" s="212"/>
      <c r="X89" s="212"/>
      <c r="Y89" s="212"/>
      <c r="Z89" s="212"/>
      <c r="AA89" s="212"/>
      <c r="AB89" s="212"/>
      <c r="AC89" s="212"/>
      <c r="AD89" s="212"/>
      <c r="AE89" s="212"/>
      <c r="AF89" s="187"/>
      <c r="AG89" s="187"/>
      <c r="AH89" s="187"/>
      <c r="AI89" s="187"/>
      <c r="AJ89" s="187"/>
      <c r="AK89" s="187"/>
      <c r="AL89" s="187"/>
      <c r="AM89" s="187"/>
      <c r="AN89" s="187"/>
      <c r="AO89" s="187"/>
      <c r="AP89" s="187"/>
      <c r="AQ89" s="187"/>
      <c r="AR89" s="187"/>
      <c r="AS89" s="187"/>
      <c r="AT89" s="187"/>
      <c r="AU89" s="187"/>
      <c r="AV89" s="187"/>
      <c r="AW89" s="187"/>
      <c r="AX89" s="187"/>
      <c r="AY89" s="187"/>
      <c r="AZ89" s="187"/>
      <c r="BA89" s="187"/>
      <c r="BB89" s="187"/>
      <c r="BC89" s="187"/>
      <c r="BD89" s="187"/>
      <c r="BE89" s="187"/>
      <c r="BF89" s="187"/>
      <c r="BG89" s="187"/>
      <c r="BH89" s="187"/>
      <c r="BI89" s="187"/>
      <c r="BJ89" s="187"/>
      <c r="BK89" s="187"/>
      <c r="BL89" s="187"/>
    </row>
    <row r="90" spans="1:64" ht="29.25" customHeight="1" x14ac:dyDescent="0.2">
      <c r="A90" s="291"/>
      <c r="B90" s="291"/>
      <c r="C90" s="191"/>
      <c r="D90" s="292"/>
      <c r="E90" s="191"/>
      <c r="F90" s="187"/>
      <c r="G90" s="170"/>
      <c r="H90" s="170"/>
      <c r="I90" s="170"/>
      <c r="J90" s="170"/>
      <c r="K90" s="170"/>
      <c r="L90" s="171"/>
      <c r="M90" s="172"/>
      <c r="N90" s="170"/>
      <c r="O90" s="170"/>
      <c r="P90" s="170"/>
      <c r="Q90" s="174" t="s">
        <v>173</v>
      </c>
      <c r="R90" s="175"/>
      <c r="S90" s="176"/>
      <c r="T90" s="177">
        <f t="shared" ref="T90:AE90" si="19">IFERROR(T88/G88,"")</f>
        <v>0.77777777777777779</v>
      </c>
      <c r="U90" s="177">
        <f t="shared" si="19"/>
        <v>1</v>
      </c>
      <c r="V90" s="177">
        <f t="shared" si="19"/>
        <v>1.3333333333333333</v>
      </c>
      <c r="W90" s="177">
        <f t="shared" si="19"/>
        <v>0.25</v>
      </c>
      <c r="X90" s="177">
        <f t="shared" si="19"/>
        <v>1.3333333333333333</v>
      </c>
      <c r="Y90" s="177">
        <f t="shared" si="19"/>
        <v>1</v>
      </c>
      <c r="Z90" s="177">
        <f t="shared" si="19"/>
        <v>0</v>
      </c>
      <c r="AA90" s="177">
        <f t="shared" si="19"/>
        <v>0</v>
      </c>
      <c r="AB90" s="177">
        <f t="shared" si="19"/>
        <v>0</v>
      </c>
      <c r="AC90" s="177">
        <f t="shared" si="19"/>
        <v>0</v>
      </c>
      <c r="AD90" s="177">
        <f t="shared" si="19"/>
        <v>0</v>
      </c>
      <c r="AE90" s="177">
        <f t="shared" si="19"/>
        <v>0</v>
      </c>
      <c r="AF90" s="187"/>
      <c r="AG90" s="187"/>
      <c r="AH90" s="187"/>
      <c r="AI90" s="187"/>
      <c r="AJ90" s="187"/>
      <c r="AK90" s="187"/>
      <c r="AL90" s="187"/>
      <c r="AM90" s="187"/>
      <c r="AN90" s="187"/>
      <c r="AO90" s="187"/>
      <c r="AP90" s="187"/>
      <c r="AQ90" s="187"/>
      <c r="AR90" s="187"/>
      <c r="AS90" s="187"/>
      <c r="AT90" s="187"/>
      <c r="AU90" s="187"/>
      <c r="AV90" s="187"/>
      <c r="AW90" s="187"/>
      <c r="AX90" s="187"/>
      <c r="AY90" s="187"/>
      <c r="AZ90" s="187"/>
      <c r="BA90" s="187"/>
      <c r="BB90" s="187"/>
      <c r="BC90" s="187"/>
      <c r="BD90" s="187"/>
      <c r="BE90" s="187"/>
      <c r="BF90" s="187"/>
      <c r="BG90" s="187"/>
      <c r="BH90" s="187"/>
      <c r="BI90" s="187"/>
      <c r="BJ90" s="187"/>
      <c r="BK90" s="187"/>
      <c r="BL90" s="187"/>
    </row>
    <row r="91" spans="1:64" ht="29.25" customHeight="1" x14ac:dyDescent="0.2">
      <c r="A91" s="291"/>
      <c r="B91" s="291"/>
      <c r="C91" s="191"/>
      <c r="D91" s="292"/>
      <c r="E91" s="191"/>
      <c r="F91" s="187"/>
      <c r="G91" s="170"/>
      <c r="H91" s="170"/>
      <c r="I91" s="170"/>
      <c r="J91" s="170"/>
      <c r="K91" s="170"/>
      <c r="L91" s="171"/>
      <c r="M91" s="172"/>
      <c r="N91" s="170"/>
      <c r="O91" s="170"/>
      <c r="P91" s="170"/>
      <c r="Q91" s="174" t="s">
        <v>174</v>
      </c>
      <c r="R91" s="175"/>
      <c r="S91" s="176"/>
      <c r="T91" s="213">
        <f>IFERROR(SUM(T88:V88)/SUM(G88:I88),"")</f>
        <v>0.94736842105263153</v>
      </c>
      <c r="U91" s="213"/>
      <c r="V91" s="213"/>
      <c r="W91" s="213">
        <f>IFERROR(SUM(W88:Y88)/SUM(J88:L88),"")</f>
        <v>0.91666666666666663</v>
      </c>
      <c r="X91" s="213"/>
      <c r="Y91" s="213"/>
      <c r="Z91" s="213">
        <f>IFERROR(SUM(Z88:AB88)/SUM(M88:O88),"")</f>
        <v>0</v>
      </c>
      <c r="AA91" s="213"/>
      <c r="AB91" s="213"/>
      <c r="AC91" s="213">
        <f>IFERROR(SUM(AC88:AE88)/SUM(P88:R88),"")</f>
        <v>0</v>
      </c>
      <c r="AD91" s="213"/>
      <c r="AE91" s="213"/>
      <c r="AF91" s="187"/>
      <c r="AG91" s="187"/>
      <c r="AH91" s="187"/>
      <c r="AI91" s="187"/>
      <c r="AJ91" s="187"/>
      <c r="AK91" s="187"/>
      <c r="AL91" s="187"/>
      <c r="AM91" s="187"/>
      <c r="AN91" s="187"/>
      <c r="AO91" s="187"/>
      <c r="AP91" s="187"/>
      <c r="AQ91" s="187"/>
      <c r="AR91" s="187"/>
      <c r="AS91" s="187"/>
      <c r="AT91" s="187"/>
      <c r="AU91" s="187"/>
      <c r="AV91" s="187"/>
      <c r="AW91" s="187"/>
      <c r="AX91" s="187"/>
      <c r="AY91" s="187"/>
      <c r="AZ91" s="187"/>
      <c r="BA91" s="187"/>
      <c r="BB91" s="187"/>
      <c r="BC91" s="187"/>
      <c r="BD91" s="187"/>
      <c r="BE91" s="187"/>
      <c r="BF91" s="187"/>
      <c r="BG91" s="187"/>
      <c r="BH91" s="187"/>
      <c r="BI91" s="187"/>
      <c r="BJ91" s="187"/>
      <c r="BK91" s="187"/>
      <c r="BL91" s="187"/>
    </row>
    <row r="92" spans="1:64" ht="29.25" customHeight="1" x14ac:dyDescent="0.2">
      <c r="A92" s="291"/>
      <c r="B92" s="291"/>
      <c r="C92" s="191"/>
      <c r="D92" s="292"/>
      <c r="E92" s="191"/>
      <c r="F92" s="187"/>
      <c r="G92" s="170"/>
      <c r="H92" s="170"/>
      <c r="I92" s="170"/>
      <c r="J92" s="170"/>
      <c r="K92" s="170"/>
      <c r="L92" s="171"/>
      <c r="M92" s="172"/>
      <c r="N92" s="170"/>
      <c r="O92" s="170"/>
      <c r="P92" s="170"/>
      <c r="Q92" s="174" t="s">
        <v>175</v>
      </c>
      <c r="R92" s="175"/>
      <c r="S92" s="176"/>
      <c r="T92" s="213">
        <f>IFERROR(SUM(T88:Y88)/SUM(G88:L88),"")</f>
        <v>0.93548387096774188</v>
      </c>
      <c r="U92" s="213"/>
      <c r="V92" s="213"/>
      <c r="W92" s="213"/>
      <c r="X92" s="213"/>
      <c r="Y92" s="213"/>
      <c r="Z92" s="213">
        <f>IFERROR(SUM(Z88:AE88)/SUM(M88:R88),"")</f>
        <v>0</v>
      </c>
      <c r="AA92" s="213"/>
      <c r="AB92" s="213"/>
      <c r="AC92" s="213"/>
      <c r="AD92" s="213"/>
      <c r="AE92" s="213"/>
      <c r="AF92" s="187"/>
      <c r="AG92" s="187"/>
      <c r="AH92" s="187"/>
      <c r="AI92" s="187"/>
      <c r="AJ92" s="187"/>
      <c r="AK92" s="187"/>
      <c r="AL92" s="187"/>
      <c r="AM92" s="187"/>
      <c r="AN92" s="187"/>
      <c r="AO92" s="187"/>
      <c r="AP92" s="187"/>
      <c r="AQ92" s="187"/>
      <c r="AR92" s="187"/>
      <c r="AS92" s="187"/>
      <c r="AT92" s="187"/>
      <c r="AU92" s="187"/>
      <c r="AV92" s="187"/>
      <c r="AW92" s="187"/>
      <c r="AX92" s="187"/>
      <c r="AY92" s="187"/>
      <c r="AZ92" s="187"/>
      <c r="BA92" s="187"/>
      <c r="BB92" s="187"/>
      <c r="BC92" s="187"/>
      <c r="BD92" s="187"/>
      <c r="BE92" s="187"/>
      <c r="BF92" s="187"/>
      <c r="BG92" s="187"/>
      <c r="BH92" s="187"/>
      <c r="BI92" s="187"/>
      <c r="BJ92" s="187"/>
      <c r="BK92" s="187"/>
      <c r="BL92" s="187"/>
    </row>
    <row r="93" spans="1:64" ht="29.25" customHeight="1" x14ac:dyDescent="0.2">
      <c r="A93" s="291"/>
      <c r="B93" s="291"/>
      <c r="C93" s="191"/>
      <c r="D93" s="292"/>
      <c r="E93" s="191"/>
      <c r="F93" s="187"/>
      <c r="G93" s="170"/>
      <c r="H93" s="170"/>
      <c r="I93" s="170"/>
      <c r="J93" s="170"/>
      <c r="K93" s="170"/>
      <c r="L93" s="171"/>
      <c r="M93" s="172"/>
      <c r="N93" s="170"/>
      <c r="O93" s="170"/>
      <c r="P93" s="170"/>
      <c r="Q93" s="174" t="s">
        <v>176</v>
      </c>
      <c r="R93" s="175"/>
      <c r="S93" s="176"/>
      <c r="T93" s="213">
        <f>IFERROR(SUM(T88:AE88)/SUM(G88:R88),"")</f>
        <v>0.21014492753623187</v>
      </c>
      <c r="U93" s="213"/>
      <c r="V93" s="213"/>
      <c r="W93" s="213"/>
      <c r="X93" s="213"/>
      <c r="Y93" s="213"/>
      <c r="Z93" s="213"/>
      <c r="AA93" s="213"/>
      <c r="AB93" s="213"/>
      <c r="AC93" s="213"/>
      <c r="AD93" s="213"/>
      <c r="AE93" s="213"/>
      <c r="AF93" s="187"/>
      <c r="AG93" s="187"/>
      <c r="AH93" s="187"/>
      <c r="AI93" s="187"/>
      <c r="AJ93" s="187"/>
      <c r="AK93" s="187"/>
      <c r="AL93" s="187"/>
      <c r="AM93" s="187"/>
      <c r="AN93" s="187"/>
      <c r="AO93" s="187"/>
      <c r="AP93" s="187"/>
      <c r="AQ93" s="187"/>
      <c r="AR93" s="187"/>
      <c r="AS93" s="187"/>
      <c r="AT93" s="187"/>
      <c r="AU93" s="187"/>
      <c r="AV93" s="187"/>
      <c r="AW93" s="187"/>
      <c r="AX93" s="187"/>
      <c r="AY93" s="187"/>
      <c r="AZ93" s="187"/>
      <c r="BA93" s="187"/>
      <c r="BB93" s="187"/>
      <c r="BC93" s="187"/>
      <c r="BD93" s="187"/>
      <c r="BE93" s="187"/>
      <c r="BF93" s="187"/>
      <c r="BG93" s="187"/>
      <c r="BH93" s="187"/>
      <c r="BI93" s="187"/>
      <c r="BJ93" s="187"/>
      <c r="BK93" s="187"/>
      <c r="BL93" s="187"/>
    </row>
    <row r="94" spans="1:64" ht="29.25" customHeight="1" x14ac:dyDescent="0.2">
      <c r="A94" s="291"/>
      <c r="B94" s="291"/>
      <c r="C94" s="191"/>
      <c r="D94" s="292"/>
      <c r="E94" s="191"/>
      <c r="F94" s="187"/>
      <c r="G94" s="178"/>
      <c r="H94" s="161">
        <f>SUM($G88:H88)</f>
        <v>16</v>
      </c>
      <c r="I94" s="161">
        <f>SUM($G88:I88)</f>
        <v>19</v>
      </c>
      <c r="J94" s="161">
        <f>SUM($G88:J88)</f>
        <v>23</v>
      </c>
      <c r="K94" s="161">
        <f>SUM($G88:K88)</f>
        <v>29</v>
      </c>
      <c r="L94" s="161">
        <f>SUM($G88:L88)</f>
        <v>31</v>
      </c>
      <c r="M94" s="162">
        <f>SUM($G88:M88)</f>
        <v>74</v>
      </c>
      <c r="N94" s="161">
        <f>SUM($G88:N88)</f>
        <v>114</v>
      </c>
      <c r="O94" s="161">
        <f>SUM($G88:O88)</f>
        <v>122</v>
      </c>
      <c r="P94" s="161">
        <f>SUM($G88:P88)</f>
        <v>129</v>
      </c>
      <c r="Q94" s="161">
        <f>SUM($G88:Q88)</f>
        <v>134</v>
      </c>
      <c r="R94" s="161">
        <f>SUM($G88:R88)</f>
        <v>138</v>
      </c>
      <c r="S94" s="179"/>
      <c r="T94" s="161">
        <f>SUM($T88:T$88)</f>
        <v>7</v>
      </c>
      <c r="U94" s="161">
        <f>SUM($T88:U$88)</f>
        <v>14</v>
      </c>
      <c r="V94" s="161">
        <f>SUM($T88:V$88)</f>
        <v>18</v>
      </c>
      <c r="W94" s="161">
        <f>SUM($T88:W$88)</f>
        <v>19</v>
      </c>
      <c r="X94" s="161">
        <f>SUM($T88:X$88)</f>
        <v>27</v>
      </c>
      <c r="Y94" s="161">
        <f>SUM($T88:Y$88)</f>
        <v>29</v>
      </c>
      <c r="Z94" s="161">
        <f>SUM($T88:Z$88)</f>
        <v>29</v>
      </c>
      <c r="AA94" s="161">
        <f>SUM($T88:AA$88)</f>
        <v>29</v>
      </c>
      <c r="AB94" s="161">
        <f>SUM($T88:AB$88)</f>
        <v>29</v>
      </c>
      <c r="AC94" s="161">
        <f>SUM($T88:AC$88)</f>
        <v>29</v>
      </c>
      <c r="AD94" s="161">
        <f>SUM($T88:AD$88)</f>
        <v>29</v>
      </c>
      <c r="AE94" s="161">
        <f>SUM($T88:AE$88)</f>
        <v>29</v>
      </c>
      <c r="AF94" s="187"/>
      <c r="AG94" s="187"/>
      <c r="AH94" s="187"/>
      <c r="AI94" s="187"/>
      <c r="AJ94" s="187"/>
      <c r="AK94" s="187"/>
      <c r="AL94" s="187"/>
      <c r="AM94" s="187"/>
      <c r="AN94" s="187"/>
      <c r="AO94" s="187"/>
      <c r="AP94" s="187"/>
      <c r="AQ94" s="187"/>
      <c r="AR94" s="187"/>
      <c r="AS94" s="187"/>
      <c r="AT94" s="187"/>
      <c r="AU94" s="187"/>
      <c r="AV94" s="187"/>
      <c r="AW94" s="187"/>
      <c r="AX94" s="187"/>
      <c r="AY94" s="187"/>
      <c r="AZ94" s="187"/>
      <c r="BA94" s="187"/>
      <c r="BB94" s="187"/>
      <c r="BC94" s="187"/>
      <c r="BD94" s="187"/>
      <c r="BE94" s="187"/>
      <c r="BF94" s="187"/>
      <c r="BG94" s="187"/>
      <c r="BH94" s="187"/>
      <c r="BI94" s="187"/>
      <c r="BJ94" s="187"/>
      <c r="BK94" s="187"/>
      <c r="BL94" s="187"/>
    </row>
    <row r="95" spans="1:64" ht="29.25" customHeight="1" x14ac:dyDescent="0.2">
      <c r="A95" s="291"/>
      <c r="B95" s="291"/>
      <c r="C95" s="191"/>
      <c r="D95" s="292"/>
      <c r="E95" s="191"/>
      <c r="F95" s="187"/>
      <c r="G95" s="178"/>
      <c r="H95" s="178"/>
      <c r="I95" s="178"/>
      <c r="J95" s="178"/>
      <c r="K95" s="178"/>
      <c r="L95" s="180"/>
      <c r="M95" s="181"/>
      <c r="N95" s="178"/>
      <c r="O95" s="178"/>
      <c r="P95" s="178"/>
      <c r="Q95" s="178"/>
      <c r="R95" s="178"/>
      <c r="S95" s="183"/>
      <c r="T95" s="184"/>
      <c r="U95" s="185">
        <f t="shared" ref="U95:AE95" si="20">IFERROR(U94/H94,"")</f>
        <v>0.875</v>
      </c>
      <c r="V95" s="185">
        <f t="shared" si="20"/>
        <v>0.94736842105263153</v>
      </c>
      <c r="W95" s="185">
        <f t="shared" si="20"/>
        <v>0.82608695652173914</v>
      </c>
      <c r="X95" s="185">
        <f t="shared" si="20"/>
        <v>0.93103448275862066</v>
      </c>
      <c r="Y95" s="185">
        <f t="shared" si="20"/>
        <v>0.93548387096774188</v>
      </c>
      <c r="Z95" s="185">
        <f t="shared" si="20"/>
        <v>0.39189189189189189</v>
      </c>
      <c r="AA95" s="185">
        <f t="shared" si="20"/>
        <v>0.25438596491228072</v>
      </c>
      <c r="AB95" s="185">
        <f t="shared" si="20"/>
        <v>0.23770491803278687</v>
      </c>
      <c r="AC95" s="185">
        <f t="shared" si="20"/>
        <v>0.22480620155038761</v>
      </c>
      <c r="AD95" s="185">
        <f t="shared" si="20"/>
        <v>0.21641791044776118</v>
      </c>
      <c r="AE95" s="185">
        <f t="shared" si="20"/>
        <v>0.21014492753623187</v>
      </c>
      <c r="AF95" s="187"/>
      <c r="AG95" s="187"/>
      <c r="AH95" s="187"/>
      <c r="AI95" s="187"/>
      <c r="AJ95" s="187"/>
      <c r="AK95" s="187"/>
      <c r="AL95" s="187"/>
      <c r="AM95" s="187"/>
      <c r="AN95" s="187"/>
      <c r="AO95" s="187"/>
      <c r="AP95" s="187"/>
      <c r="AQ95" s="187"/>
      <c r="AR95" s="187"/>
      <c r="AS95" s="187"/>
      <c r="AT95" s="187"/>
      <c r="AU95" s="187"/>
      <c r="AV95" s="187"/>
      <c r="AW95" s="187"/>
      <c r="AX95" s="187"/>
      <c r="AY95" s="187"/>
      <c r="AZ95" s="187"/>
      <c r="BA95" s="187"/>
      <c r="BB95" s="187"/>
      <c r="BC95" s="187"/>
      <c r="BD95" s="187"/>
      <c r="BE95" s="187"/>
      <c r="BF95" s="187"/>
      <c r="BG95" s="187"/>
      <c r="BH95" s="187"/>
      <c r="BI95" s="187"/>
      <c r="BJ95" s="187"/>
      <c r="BK95" s="187"/>
      <c r="BL95" s="187"/>
    </row>
    <row r="96" spans="1:64" ht="17.25" x14ac:dyDescent="0.2">
      <c r="R96" s="1"/>
      <c r="S96" s="189"/>
      <c r="AE96" s="1"/>
      <c r="AF96" s="189"/>
    </row>
    <row r="97" spans="1:34" ht="17.25" x14ac:dyDescent="0.2">
      <c r="R97" s="1"/>
      <c r="S97" s="189"/>
      <c r="AE97" s="1"/>
      <c r="AF97" s="189"/>
    </row>
    <row r="98" spans="1:34" ht="124.5" customHeight="1" x14ac:dyDescent="0.2">
      <c r="A98" s="214" t="s">
        <v>177</v>
      </c>
      <c r="B98" s="214"/>
      <c r="C98" s="214"/>
      <c r="D98" s="214"/>
      <c r="E98" s="214"/>
      <c r="F98" s="214"/>
      <c r="G98" s="214"/>
      <c r="H98" s="214"/>
      <c r="I98" s="214"/>
      <c r="J98" s="214"/>
      <c r="K98" s="214"/>
      <c r="L98" s="214"/>
      <c r="M98" s="214"/>
      <c r="N98" s="214"/>
      <c r="O98" s="214"/>
      <c r="P98" s="214"/>
      <c r="Q98" s="214"/>
      <c r="R98" s="214"/>
      <c r="S98" s="214"/>
      <c r="T98" s="214"/>
      <c r="U98" s="214"/>
      <c r="V98" s="214"/>
      <c r="W98" s="214"/>
      <c r="X98" s="214"/>
      <c r="Y98" s="214"/>
      <c r="Z98" s="214"/>
      <c r="AA98" s="214"/>
      <c r="AB98" s="214"/>
      <c r="AC98" s="214"/>
      <c r="AD98" s="214"/>
      <c r="AE98" s="214"/>
      <c r="AF98" s="214"/>
      <c r="AG98" s="214"/>
      <c r="AH98" s="214"/>
    </row>
    <row r="99" spans="1:34" ht="24.75" customHeight="1" x14ac:dyDescent="0.2">
      <c r="A99" s="214" t="s">
        <v>178</v>
      </c>
      <c r="B99" s="214"/>
      <c r="C99" s="214"/>
      <c r="D99" s="214"/>
      <c r="E99" s="214"/>
      <c r="F99" s="214"/>
      <c r="G99" s="214"/>
      <c r="H99" s="190"/>
      <c r="I99" s="190"/>
      <c r="J99" s="190"/>
      <c r="K99" s="190"/>
      <c r="L99" s="190"/>
      <c r="M99" s="191"/>
      <c r="N99" s="190"/>
      <c r="O99" s="190"/>
      <c r="P99" s="190"/>
      <c r="Q99" s="190"/>
      <c r="R99" s="190"/>
      <c r="S99" s="193"/>
      <c r="U99" s="190"/>
      <c r="V99" s="190"/>
      <c r="W99" s="190"/>
      <c r="X99" s="190"/>
      <c r="Y99" s="190"/>
      <c r="Z99" s="190"/>
      <c r="AA99" s="190"/>
      <c r="AB99" s="190"/>
      <c r="AC99" s="190"/>
      <c r="AD99" s="190"/>
      <c r="AE99" s="190"/>
      <c r="AF99" s="193"/>
      <c r="AG99" s="190"/>
      <c r="AH99" s="190"/>
    </row>
    <row r="100" spans="1:34" ht="51" customHeight="1" x14ac:dyDescent="0.3">
      <c r="A100" s="215" t="s">
        <v>179</v>
      </c>
      <c r="B100" s="215"/>
      <c r="C100" s="215"/>
      <c r="D100" s="215"/>
      <c r="E100" s="215"/>
      <c r="F100" s="215"/>
      <c r="R100" s="1"/>
      <c r="S100" s="189"/>
      <c r="AE100" s="1"/>
      <c r="AF100" s="189"/>
    </row>
    <row r="101" spans="1:34" ht="23.25" customHeight="1" x14ac:dyDescent="0.2">
      <c r="A101" s="214" t="s">
        <v>180</v>
      </c>
      <c r="B101" s="214"/>
      <c r="C101" s="214"/>
      <c r="D101" s="214"/>
      <c r="E101" s="214"/>
      <c r="F101" s="214"/>
      <c r="G101" s="214"/>
      <c r="R101" s="1"/>
      <c r="S101" s="189"/>
      <c r="AE101" s="1"/>
      <c r="AF101" s="189"/>
    </row>
    <row r="102" spans="1:34" ht="17.25" customHeight="1" x14ac:dyDescent="0.2">
      <c r="A102" s="214" t="s">
        <v>181</v>
      </c>
      <c r="B102" s="214"/>
      <c r="C102" s="214"/>
      <c r="D102" s="214"/>
      <c r="E102" s="190"/>
      <c r="R102" s="1"/>
      <c r="S102" s="189"/>
      <c r="AE102" s="1"/>
      <c r="AF102" s="189"/>
    </row>
    <row r="103" spans="1:34" ht="17.25" x14ac:dyDescent="0.2">
      <c r="R103" s="1"/>
      <c r="S103" s="189"/>
      <c r="AE103" s="1"/>
      <c r="AF103" s="189"/>
    </row>
    <row r="104" spans="1:34" ht="17.25" x14ac:dyDescent="0.2">
      <c r="R104" s="1"/>
      <c r="S104" s="189"/>
      <c r="AE104" s="1"/>
      <c r="AF104" s="189"/>
    </row>
    <row r="105" spans="1:34" ht="17.25" customHeight="1" x14ac:dyDescent="0.2">
      <c r="A105" s="214" t="s">
        <v>182</v>
      </c>
      <c r="B105" s="214"/>
      <c r="C105" s="214"/>
      <c r="D105" s="214"/>
      <c r="E105" s="214"/>
      <c r="F105" s="214"/>
      <c r="G105" s="214"/>
      <c r="H105" s="214"/>
      <c r="I105" s="214"/>
      <c r="J105" s="214"/>
      <c r="K105" s="214"/>
      <c r="L105" s="214"/>
      <c r="M105" s="214"/>
      <c r="R105" s="1"/>
      <c r="S105" s="189"/>
      <c r="AE105" s="1"/>
      <c r="AF105" s="189"/>
    </row>
    <row r="106" spans="1:34" ht="17.25" x14ac:dyDescent="0.2">
      <c r="R106" s="1"/>
      <c r="S106" s="189"/>
      <c r="AE106" s="1"/>
      <c r="AF106" s="189"/>
    </row>
    <row r="107" spans="1:34" ht="25.5" customHeight="1" x14ac:dyDescent="0.2">
      <c r="A107" s="205" t="s">
        <v>183</v>
      </c>
      <c r="B107" s="205"/>
      <c r="C107" s="205"/>
      <c r="D107" s="205"/>
      <c r="E107" s="205"/>
      <c r="F107" s="205"/>
      <c r="R107" s="1"/>
      <c r="S107" s="189"/>
      <c r="AE107" s="1"/>
      <c r="AF107" s="189"/>
    </row>
    <row r="108" spans="1:34" ht="351" customHeight="1" x14ac:dyDescent="0.2">
      <c r="A108" s="209"/>
      <c r="B108" s="209"/>
      <c r="C108" s="209"/>
      <c r="D108" s="209"/>
      <c r="E108" s="209"/>
      <c r="F108" s="209"/>
      <c r="R108" s="1"/>
      <c r="S108" s="189"/>
      <c r="AE108" s="1"/>
      <c r="AF108" s="189"/>
    </row>
    <row r="109" spans="1:34" ht="17.25" x14ac:dyDescent="0.2">
      <c r="R109" s="1"/>
      <c r="S109" s="189"/>
      <c r="AE109" s="1"/>
      <c r="AF109" s="189"/>
    </row>
    <row r="110" spans="1:34" ht="17.25" x14ac:dyDescent="0.2">
      <c r="R110" s="1"/>
      <c r="S110" s="189"/>
      <c r="AE110" s="1"/>
      <c r="AF110" s="189"/>
    </row>
    <row r="111" spans="1:34" ht="17.25" x14ac:dyDescent="0.2">
      <c r="R111" s="1"/>
      <c r="S111" s="189"/>
      <c r="AE111" s="1"/>
      <c r="AF111" s="189"/>
    </row>
    <row r="112" spans="1:34" ht="17.25" x14ac:dyDescent="0.2">
      <c r="R112" s="1"/>
      <c r="S112" s="189"/>
      <c r="AE112" s="1"/>
      <c r="AF112" s="189"/>
    </row>
    <row r="113" spans="18:32" ht="17.25" x14ac:dyDescent="0.2">
      <c r="R113" s="1"/>
      <c r="S113" s="189"/>
      <c r="AE113" s="1"/>
      <c r="AF113" s="189"/>
    </row>
    <row r="114" spans="18:32" ht="17.25" x14ac:dyDescent="0.2">
      <c r="R114" s="1"/>
      <c r="S114" s="189"/>
      <c r="AE114" s="1"/>
      <c r="AF114" s="189"/>
    </row>
    <row r="115" spans="18:32" ht="17.25" x14ac:dyDescent="0.2">
      <c r="R115" s="1"/>
      <c r="S115" s="189"/>
      <c r="AE115" s="1"/>
      <c r="AF115" s="189"/>
    </row>
    <row r="116" spans="18:32" ht="17.25" x14ac:dyDescent="0.2">
      <c r="R116" s="1"/>
      <c r="S116" s="189"/>
      <c r="AE116" s="1"/>
      <c r="AF116" s="189"/>
    </row>
    <row r="117" spans="18:32" ht="17.25" x14ac:dyDescent="0.2">
      <c r="R117" s="1"/>
      <c r="S117" s="189"/>
      <c r="AE117" s="1"/>
      <c r="AF117" s="189"/>
    </row>
    <row r="118" spans="18:32" ht="17.25" x14ac:dyDescent="0.2">
      <c r="R118" s="1"/>
      <c r="S118" s="189"/>
      <c r="AE118" s="1"/>
      <c r="AF118" s="189"/>
    </row>
    <row r="119" spans="18:32" ht="17.25" x14ac:dyDescent="0.2">
      <c r="R119" s="1"/>
      <c r="S119" s="189"/>
      <c r="AE119" s="1"/>
      <c r="AF119" s="189"/>
    </row>
    <row r="120" spans="18:32" ht="17.25" x14ac:dyDescent="0.2">
      <c r="R120" s="1"/>
      <c r="S120" s="189"/>
      <c r="AE120" s="1"/>
      <c r="AF120" s="189"/>
    </row>
    <row r="121" spans="18:32" ht="17.25" x14ac:dyDescent="0.2">
      <c r="R121" s="1"/>
      <c r="S121" s="189"/>
      <c r="AE121" s="1"/>
      <c r="AF121" s="189"/>
    </row>
    <row r="122" spans="18:32" ht="17.25" x14ac:dyDescent="0.2">
      <c r="R122" s="1"/>
      <c r="S122" s="189"/>
      <c r="AE122" s="1"/>
      <c r="AF122" s="189"/>
    </row>
    <row r="123" spans="18:32" ht="17.25" x14ac:dyDescent="0.2">
      <c r="R123" s="1"/>
      <c r="S123" s="189"/>
      <c r="AE123" s="1"/>
      <c r="AF123" s="189"/>
    </row>
    <row r="124" spans="18:32" ht="17.25" x14ac:dyDescent="0.2">
      <c r="R124" s="1"/>
      <c r="S124" s="189"/>
      <c r="AE124" s="1"/>
      <c r="AF124" s="189"/>
    </row>
    <row r="125" spans="18:32" ht="17.25" x14ac:dyDescent="0.2">
      <c r="R125" s="1"/>
      <c r="S125" s="189"/>
      <c r="AE125" s="1"/>
      <c r="AF125" s="189"/>
    </row>
    <row r="126" spans="18:32" ht="17.25" x14ac:dyDescent="0.2">
      <c r="R126" s="1"/>
      <c r="S126" s="189"/>
      <c r="AE126" s="1"/>
      <c r="AF126" s="189"/>
    </row>
    <row r="127" spans="18:32" ht="17.25" x14ac:dyDescent="0.2">
      <c r="R127" s="1"/>
      <c r="S127" s="189"/>
      <c r="AE127" s="1"/>
      <c r="AF127" s="189"/>
    </row>
    <row r="128" spans="18:32" ht="17.25" x14ac:dyDescent="0.2">
      <c r="R128" s="1"/>
      <c r="S128" s="189"/>
      <c r="AE128" s="1"/>
      <c r="AF128" s="189"/>
    </row>
    <row r="129" spans="18:32" ht="17.25" x14ac:dyDescent="0.2">
      <c r="R129" s="1"/>
      <c r="S129" s="189"/>
      <c r="AE129" s="1"/>
      <c r="AF129" s="189"/>
    </row>
    <row r="130" spans="18:32" ht="17.25" x14ac:dyDescent="0.2">
      <c r="R130" s="1"/>
      <c r="S130" s="189"/>
      <c r="AE130" s="1"/>
      <c r="AF130" s="189"/>
    </row>
    <row r="131" spans="18:32" ht="17.25" x14ac:dyDescent="0.2">
      <c r="R131" s="1"/>
      <c r="S131" s="189"/>
      <c r="AE131" s="1"/>
      <c r="AF131" s="189"/>
    </row>
    <row r="132" spans="18:32" ht="17.25" x14ac:dyDescent="0.2">
      <c r="R132" s="1"/>
      <c r="S132" s="189"/>
      <c r="AE132" s="1"/>
      <c r="AF132" s="189"/>
    </row>
    <row r="133" spans="18:32" ht="17.25" x14ac:dyDescent="0.2">
      <c r="R133" s="1"/>
      <c r="S133" s="189"/>
      <c r="AE133" s="1"/>
      <c r="AF133" s="189"/>
    </row>
    <row r="134" spans="18:32" ht="17.25" x14ac:dyDescent="0.2">
      <c r="R134" s="1"/>
      <c r="S134" s="189"/>
      <c r="AE134" s="1"/>
      <c r="AF134" s="189"/>
    </row>
    <row r="135" spans="18:32" ht="17.25" x14ac:dyDescent="0.2">
      <c r="R135" s="1"/>
      <c r="S135" s="189"/>
      <c r="AE135" s="1"/>
      <c r="AF135" s="189"/>
    </row>
    <row r="136" spans="18:32" ht="17.25" x14ac:dyDescent="0.2">
      <c r="R136" s="1"/>
      <c r="S136" s="189"/>
      <c r="AE136" s="1"/>
      <c r="AF136" s="189"/>
    </row>
    <row r="137" spans="18:32" ht="17.25" x14ac:dyDescent="0.2">
      <c r="R137" s="1"/>
      <c r="S137" s="189"/>
      <c r="AE137" s="1"/>
      <c r="AF137" s="189"/>
    </row>
    <row r="138" spans="18:32" ht="17.25" x14ac:dyDescent="0.2">
      <c r="R138" s="1"/>
      <c r="S138" s="189"/>
      <c r="AE138" s="1"/>
      <c r="AF138" s="189"/>
    </row>
    <row r="139" spans="18:32" ht="17.25" x14ac:dyDescent="0.2">
      <c r="R139" s="1"/>
      <c r="S139" s="189"/>
      <c r="AE139" s="1"/>
      <c r="AF139" s="189"/>
    </row>
    <row r="140" spans="18:32" ht="17.25" x14ac:dyDescent="0.2">
      <c r="R140" s="1"/>
      <c r="S140" s="189"/>
      <c r="AE140" s="1"/>
      <c r="AF140" s="189"/>
    </row>
    <row r="141" spans="18:32" ht="17.25" x14ac:dyDescent="0.2">
      <c r="R141" s="1"/>
      <c r="S141" s="189"/>
      <c r="AE141" s="1"/>
      <c r="AF141" s="189"/>
    </row>
  </sheetData>
  <mergeCells count="153">
    <mergeCell ref="A105:M105"/>
    <mergeCell ref="A107:F107"/>
    <mergeCell ref="A108:F108"/>
    <mergeCell ref="T93:AE93"/>
    <mergeCell ref="A98:AH98"/>
    <mergeCell ref="A99:G99"/>
    <mergeCell ref="A100:F100"/>
    <mergeCell ref="A101:G101"/>
    <mergeCell ref="A102:D102"/>
    <mergeCell ref="T91:V91"/>
    <mergeCell ref="W91:Y91"/>
    <mergeCell ref="Z91:AB91"/>
    <mergeCell ref="AC91:AE91"/>
    <mergeCell ref="T92:Y92"/>
    <mergeCell ref="Z92:AE92"/>
    <mergeCell ref="Z84:AB84"/>
    <mergeCell ref="AC84:AE84"/>
    <mergeCell ref="A85:AH85"/>
    <mergeCell ref="G87:S87"/>
    <mergeCell ref="T87:AE87"/>
    <mergeCell ref="T89:AE89"/>
    <mergeCell ref="G84:I84"/>
    <mergeCell ref="J84:L84"/>
    <mergeCell ref="M84:O84"/>
    <mergeCell ref="P84:R84"/>
    <mergeCell ref="T84:V84"/>
    <mergeCell ref="W84:Y84"/>
    <mergeCell ref="A80:AH80"/>
    <mergeCell ref="G83:I83"/>
    <mergeCell ref="J83:L83"/>
    <mergeCell ref="M83:O83"/>
    <mergeCell ref="P83:R83"/>
    <mergeCell ref="T83:V83"/>
    <mergeCell ref="W83:Y83"/>
    <mergeCell ref="Z83:AB83"/>
    <mergeCell ref="AC83:AE83"/>
    <mergeCell ref="AC78:AE78"/>
    <mergeCell ref="G79:I79"/>
    <mergeCell ref="J79:L79"/>
    <mergeCell ref="M79:O79"/>
    <mergeCell ref="P79:R79"/>
    <mergeCell ref="T79:V79"/>
    <mergeCell ref="W79:Y79"/>
    <mergeCell ref="Z79:AB79"/>
    <mergeCell ref="AC79:AE79"/>
    <mergeCell ref="Z72:AB72"/>
    <mergeCell ref="AC72:AE72"/>
    <mergeCell ref="A73:AH73"/>
    <mergeCell ref="G78:I78"/>
    <mergeCell ref="J78:L78"/>
    <mergeCell ref="M78:O78"/>
    <mergeCell ref="P78:R78"/>
    <mergeCell ref="T78:V78"/>
    <mergeCell ref="W78:Y78"/>
    <mergeCell ref="Z78:AB78"/>
    <mergeCell ref="G72:I72"/>
    <mergeCell ref="J72:L72"/>
    <mergeCell ref="M72:O72"/>
    <mergeCell ref="P72:R72"/>
    <mergeCell ref="T72:V72"/>
    <mergeCell ref="W72:Y72"/>
    <mergeCell ref="A67:AH67"/>
    <mergeCell ref="G71:I71"/>
    <mergeCell ref="J71:L71"/>
    <mergeCell ref="M71:O71"/>
    <mergeCell ref="P71:R71"/>
    <mergeCell ref="T71:V71"/>
    <mergeCell ref="W71:Y71"/>
    <mergeCell ref="Z71:AB71"/>
    <mergeCell ref="AC71:AE71"/>
    <mergeCell ref="AC65:AE65"/>
    <mergeCell ref="G66:I66"/>
    <mergeCell ref="J66:L66"/>
    <mergeCell ref="M66:O66"/>
    <mergeCell ref="P66:R66"/>
    <mergeCell ref="T66:V66"/>
    <mergeCell ref="W66:Y66"/>
    <mergeCell ref="Z66:AB66"/>
    <mergeCell ref="AC66:AE66"/>
    <mergeCell ref="Z53:AB53"/>
    <mergeCell ref="AC53:AE53"/>
    <mergeCell ref="A54:AH54"/>
    <mergeCell ref="G65:I65"/>
    <mergeCell ref="J65:L65"/>
    <mergeCell ref="M65:O65"/>
    <mergeCell ref="P65:R65"/>
    <mergeCell ref="T65:V65"/>
    <mergeCell ref="W65:Y65"/>
    <mergeCell ref="Z65:AB65"/>
    <mergeCell ref="G53:I53"/>
    <mergeCell ref="J53:L53"/>
    <mergeCell ref="M53:O53"/>
    <mergeCell ref="P53:R53"/>
    <mergeCell ref="T53:V53"/>
    <mergeCell ref="W53:Y53"/>
    <mergeCell ref="A31:AH31"/>
    <mergeCell ref="G52:I52"/>
    <mergeCell ref="J52:L52"/>
    <mergeCell ref="M52:O52"/>
    <mergeCell ref="P52:R52"/>
    <mergeCell ref="T52:V52"/>
    <mergeCell ref="W52:Y52"/>
    <mergeCell ref="Z52:AB52"/>
    <mergeCell ref="AC52:AE52"/>
    <mergeCell ref="AC29:AE29"/>
    <mergeCell ref="G30:I30"/>
    <mergeCell ref="J30:L30"/>
    <mergeCell ref="M30:O30"/>
    <mergeCell ref="P30:R30"/>
    <mergeCell ref="T30:V30"/>
    <mergeCell ref="W30:Y30"/>
    <mergeCell ref="Z30:AB30"/>
    <mergeCell ref="AC30:AE30"/>
    <mergeCell ref="AC16:AE16"/>
    <mergeCell ref="A17:AH17"/>
    <mergeCell ref="A28:F28"/>
    <mergeCell ref="G29:I29"/>
    <mergeCell ref="J29:L29"/>
    <mergeCell ref="M29:O29"/>
    <mergeCell ref="P29:R29"/>
    <mergeCell ref="T29:V29"/>
    <mergeCell ref="W29:Y29"/>
    <mergeCell ref="Z29:AB29"/>
    <mergeCell ref="W15:Y15"/>
    <mergeCell ref="Z15:AB15"/>
    <mergeCell ref="AC15:AE15"/>
    <mergeCell ref="G16:I16"/>
    <mergeCell ref="J16:L16"/>
    <mergeCell ref="M16:O16"/>
    <mergeCell ref="P16:R16"/>
    <mergeCell ref="T16:V16"/>
    <mergeCell ref="W16:Y16"/>
    <mergeCell ref="Z16:AB16"/>
    <mergeCell ref="G5:R5"/>
    <mergeCell ref="T5:AF5"/>
    <mergeCell ref="A7:AH7"/>
    <mergeCell ref="A8:AH8"/>
    <mergeCell ref="A14:F14"/>
    <mergeCell ref="G15:I15"/>
    <mergeCell ref="J15:L15"/>
    <mergeCell ref="M15:O15"/>
    <mergeCell ref="P15:R15"/>
    <mergeCell ref="T15:V15"/>
    <mergeCell ref="A1:AH1"/>
    <mergeCell ref="A2:AH2"/>
    <mergeCell ref="A3:AH3"/>
    <mergeCell ref="A4:AH4"/>
    <mergeCell ref="A5:A6"/>
    <mergeCell ref="B5:B6"/>
    <mergeCell ref="C5:C6"/>
    <mergeCell ref="D5:D6"/>
    <mergeCell ref="E5:E6"/>
    <mergeCell ref="F5:F6"/>
  </mergeCells>
  <pageMargins left="0.25" right="0.25" top="1.1437007874015752" bottom="1.0472440944881893" header="0.75000000000000011" footer="0.30000000000000004"/>
  <pageSetup paperSize="0" scale="31" fitToWidth="0" fitToHeight="0" orientation="landscape" horizontalDpi="0" verticalDpi="0" copies="0"/>
  <headerFooter alignWithMargins="0">
    <oddFooter>&amp;CPROGRAMA GENERAL DE MSM - OCIN 2017&amp;RPág. &amp;P de &amp;N</oddFooter>
  </headerFooter>
  <legacyDrawing r:id="rId1"/>
</worksheet>
</file>

<file path=docProps/app.xml><?xml version="1.0" encoding="utf-8"?>
<Properties xmlns="http://schemas.openxmlformats.org/officeDocument/2006/extended-properties" xmlns:vt="http://schemas.openxmlformats.org/officeDocument/2006/docPropsVTypes">
  <TotalTime>517</TotalTime>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12</vt:i4>
      </vt:variant>
    </vt:vector>
  </HeadingPairs>
  <TitlesOfParts>
    <vt:vector size="19" baseType="lpstr">
      <vt:lpstr>PAA_aprobado_SEP</vt:lpstr>
      <vt:lpstr>3SEGUIMIENTO11SEPTIEMBRE</vt:lpstr>
      <vt:lpstr>1SEGUIMIENTO21JULIO</vt:lpstr>
      <vt:lpstr>2SEGUIMIENTO14AGOSTO</vt:lpstr>
      <vt:lpstr>Matriz_enlaces</vt:lpstr>
      <vt:lpstr>Resumen</vt:lpstr>
      <vt:lpstr>PAA_APROBADOCCSCI17JULIO</vt:lpstr>
      <vt:lpstr>'1SEGUIMIENTO21JULIO'!_xlnm._FilterDatabase</vt:lpstr>
      <vt:lpstr>'2SEGUIMIENTO14AGOSTO'!_xlnm._FilterDatabase</vt:lpstr>
      <vt:lpstr>'3SEGUIMIENTO11SEPTIEMBRE'!_xlnm._FilterDatabase</vt:lpstr>
      <vt:lpstr>PAA_aprobado_SEP!_xlnm._FilterDatabase</vt:lpstr>
      <vt:lpstr>PAA_APROBADOCCSCI17JULIO!_xlnm._FilterDatabase</vt:lpstr>
      <vt:lpstr>'1SEGUIMIENTO21JULIO'!Área_de_impresión</vt:lpstr>
      <vt:lpstr>'2SEGUIMIENTO14AGOSTO'!Área_de_impresión</vt:lpstr>
      <vt:lpstr>'3SEGUIMIENTO11SEPTIEMBRE'!Área_de_impresión</vt:lpstr>
      <vt:lpstr>Matriz_enlaces!Área_de_impresión</vt:lpstr>
      <vt:lpstr>PAA_aprobado_SEP!Área_de_impresión</vt:lpstr>
      <vt:lpstr>PAA_APROBADOCCSCI17JULIO!Área_de_impresión</vt:lpstr>
      <vt:lpstr>Resumen!Área_de_impresión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Mancera Rojas</dc:creator>
  <cp:lastModifiedBy>Usuario de Windows</cp:lastModifiedBy>
  <cp:revision>57</cp:revision>
  <cp:lastPrinted>2020-10-02T18:42:32Z</cp:lastPrinted>
  <dcterms:created xsi:type="dcterms:W3CDTF">2017-06-28T20:10:41Z</dcterms:created>
  <dcterms:modified xsi:type="dcterms:W3CDTF">2020-10-05T21:32:44Z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